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ml.chartshapes+xml"/>
  <Override PartName="/xl/pivotTables/pivotTable1.xml" ContentType="application/vnd.openxmlformats-officedocument.spreadsheetml.pivotTab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Trung\Desktop\Toms Welt\Studium\2015 INTO Pathway\Introduction Ferro\Assignment\2. Study Plan\"/>
    </mc:Choice>
  </mc:AlternateContent>
  <bookViews>
    <workbookView xWindow="0" yWindow="0" windowWidth="20490" windowHeight="7425"/>
  </bookViews>
  <sheets>
    <sheet name="College Credit Planner" sheetId="1" r:id="rId1"/>
    <sheet name="Semester Summary Data" sheetId="4" r:id="rId2"/>
  </sheets>
  <definedNames>
    <definedName name="CreditsEarned">DegreeRequirements[[#Totals],[EARNED]]</definedName>
    <definedName name="CreditsNeeded">DegreeRequirements[[#Totals],[TOTAL]]</definedName>
    <definedName name="CreditsRemaining">DegreeRequirements[[#Totals],[NEEDED]]</definedName>
    <definedName name="_xlnm.Print_Titles" localSheetId="0">'College Credit Planner'!$15:$16</definedName>
    <definedName name="RequirementLookup">DegreeRequirements[CREDIT REQUIREMENTS]</definedName>
  </definedNames>
  <calcPr calcId="152511"/>
  <pivotCaches>
    <pivotCache cacheId="0" r:id="rId3"/>
  </pivotCaches>
  <extLst>
    <ext xmlns:x15="http://schemas.microsoft.com/office/spreadsheetml/2010/11/main" uri="{FCE2AD5D-F65C-4FA6-A056-5C36A1767C68}">
      <x15:dataModel/>
    </ext>
  </extLst>
</workbook>
</file>

<file path=xl/calcChain.xml><?xml version="1.0" encoding="utf-8"?>
<calcChain xmlns="http://schemas.openxmlformats.org/spreadsheetml/2006/main">
  <c r="E6" i="1" l="1"/>
  <c r="F6" i="1" s="1"/>
  <c r="G6" i="1" s="1"/>
  <c r="E7" i="1"/>
  <c r="F7" i="1" s="1"/>
  <c r="G7" i="1" s="1"/>
  <c r="E8" i="1"/>
  <c r="F8" i="1" s="1"/>
  <c r="G8" i="1" s="1"/>
  <c r="E9" i="1"/>
  <c r="F9" i="1" s="1"/>
  <c r="G9" i="1" s="1"/>
  <c r="D10" i="1" l="1"/>
  <c r="E10" i="1" l="1"/>
  <c r="F10" i="1"/>
  <c r="D13" i="1" l="1"/>
  <c r="F12" i="1"/>
  <c r="D12" i="1"/>
</calcChain>
</file>

<file path=xl/connections.xml><?xml version="1.0" encoding="utf-8"?>
<connections xmlns="http://schemas.openxmlformats.org/spreadsheetml/2006/main">
  <connection id="1" keepAlive="1" name="ThisWorkbookDataModel" description="Excel Data Model" type="5" refreshedVersion="0" minRefreshableVersion="5" background="1">
    <dbPr connection="Data Model Connection" command="Model" commandType="1"/>
    <olapPr sendLocale="1" rowDrillCount="1000"/>
    <extLst>
      <ext xmlns:x15="http://schemas.microsoft.com/office/spreadsheetml/2010/11/main" uri="{DE250136-89BD-433C-8126-D09CA5730AF9}">
        <x15:connection id="" model="1"/>
      </ext>
    </extLst>
  </connection>
</connections>
</file>

<file path=xl/sharedStrings.xml><?xml version="1.0" encoding="utf-8"?>
<sst xmlns="http://schemas.openxmlformats.org/spreadsheetml/2006/main" count="181" uniqueCount="104">
  <si>
    <t>College Courses</t>
  </si>
  <si>
    <t>NA</t>
  </si>
  <si>
    <t>Elective Course</t>
  </si>
  <si>
    <t>Semester 2</t>
  </si>
  <si>
    <t>Semester 3</t>
  </si>
  <si>
    <t>Semester 4</t>
  </si>
  <si>
    <t>Semester 5</t>
  </si>
  <si>
    <t>Semester 1</t>
  </si>
  <si>
    <t>Semester Summary Data</t>
  </si>
  <si>
    <t>CREDIT REQUIREMENTS</t>
  </si>
  <si>
    <t>TOTAL</t>
  </si>
  <si>
    <t>EARNED</t>
  </si>
  <si>
    <t>NEEDED</t>
  </si>
  <si>
    <t>TOTALS</t>
  </si>
  <si>
    <t>COURSE TITLE</t>
  </si>
  <si>
    <t>CREDITS</t>
  </si>
  <si>
    <t>COMPLETED?</t>
  </si>
  <si>
    <t>SEMESTER</t>
  </si>
  <si>
    <t xml:space="preserve"> </t>
  </si>
  <si>
    <t>OVERALL PROGRESS:</t>
  </si>
  <si>
    <t>This PivotTable is the data source for the Semester Summary PivotChart on the College Credit Planner sheet.</t>
  </si>
  <si>
    <t xml:space="preserve">  </t>
  </si>
  <si>
    <t>COURSE #</t>
  </si>
  <si>
    <t>DEGREE REQUIREMENT</t>
  </si>
  <si>
    <t>CLASSES</t>
  </si>
  <si>
    <t xml:space="preserve">CLASSES </t>
  </si>
  <si>
    <t xml:space="preserve">CREDITS  </t>
  </si>
  <si>
    <t>Managerial Economics and Decisions of the Firm</t>
  </si>
  <si>
    <t>MBA 603</t>
  </si>
  <si>
    <t>Core Courses</t>
  </si>
  <si>
    <t>Managing Costs and Evaluating Performance</t>
  </si>
  <si>
    <t>MBA 612</t>
  </si>
  <si>
    <t>Global Residency</t>
  </si>
  <si>
    <t>Others</t>
  </si>
  <si>
    <t>Financial Reporting and Decision Making</t>
  </si>
  <si>
    <t>Marketing Management</t>
  </si>
  <si>
    <t>Statistics for Business Decision Making</t>
  </si>
  <si>
    <t>Operations Management</t>
  </si>
  <si>
    <t>Managerial Finance</t>
  </si>
  <si>
    <t>Organizational Behavior</t>
  </si>
  <si>
    <t>Management of Information Technology</t>
  </si>
  <si>
    <t>Strategic Management</t>
  </si>
  <si>
    <t>Global Business Perspectives</t>
  </si>
  <si>
    <t>No</t>
  </si>
  <si>
    <t>MBA 623</t>
  </si>
  <si>
    <t>MBA 633</t>
  </si>
  <si>
    <t>MBA 638</t>
  </si>
  <si>
    <t>MBA 643</t>
  </si>
  <si>
    <t>MBA 653</t>
  </si>
  <si>
    <t>MBA 662</t>
  </si>
  <si>
    <t>MBA 678</t>
  </si>
  <si>
    <t>MBA 795</t>
  </si>
  <si>
    <t>MBA 613</t>
  </si>
  <si>
    <t>Spring 2015</t>
  </si>
  <si>
    <t>(blank)</t>
  </si>
  <si>
    <t>Fall 2015</t>
  </si>
  <si>
    <t>Summer 2015</t>
  </si>
  <si>
    <t>Winter 2015</t>
  </si>
  <si>
    <t>Fall 2016</t>
  </si>
  <si>
    <t>Note</t>
  </si>
  <si>
    <t>Winter 2016</t>
  </si>
  <si>
    <t>Spring 2016</t>
  </si>
  <si>
    <t>Semester 6</t>
  </si>
  <si>
    <t>Semester 7</t>
  </si>
  <si>
    <t>Semester 8</t>
  </si>
  <si>
    <t>Summer 2016</t>
  </si>
  <si>
    <t>Semester 9</t>
  </si>
  <si>
    <t>Spring 2017</t>
  </si>
  <si>
    <t>Hoang Trung Study Plan</t>
  </si>
  <si>
    <t>References</t>
  </si>
  <si>
    <t>http://business.gmu.edu/mba-programs/curriculum/program-of-study/</t>
  </si>
  <si>
    <t>Venture Capital and Private Finance</t>
  </si>
  <si>
    <t>MBA705</t>
  </si>
  <si>
    <t>Entrepreneurship</t>
  </si>
  <si>
    <t>Turning Ideas into Successful Companies</t>
  </si>
  <si>
    <t>MBA 711</t>
  </si>
  <si>
    <t>MBA 714</t>
  </si>
  <si>
    <t>MBA 752</t>
  </si>
  <si>
    <t>Completion of MBA core requirements</t>
  </si>
  <si>
    <t>MBA 11</t>
  </si>
  <si>
    <t>Managing Growth of Small Businesses</t>
  </si>
  <si>
    <t xml:space="preserve">Master of Business Administration
Specialization: Entrepreneurship
</t>
  </si>
  <si>
    <t>Column1</t>
  </si>
  <si>
    <t>PREREQUISITES</t>
  </si>
  <si>
    <t>Academic Advising</t>
  </si>
  <si>
    <t>Admissions and Academic Advisor </t>
  </si>
  <si>
    <t>Academic Advisor</t>
  </si>
  <si>
    <t>Marilyn Sharif</t>
  </si>
  <si>
    <t>Jan Ward</t>
  </si>
  <si>
    <t>Kristen Wever</t>
  </si>
  <si>
    <t>Torrye Parker</t>
  </si>
  <si>
    <t>Martha Martin</t>
  </si>
  <si>
    <t>Walk-in Advising Hours</t>
  </si>
  <si>
    <t>Monday through Friday (except Wednesday)</t>
  </si>
  <si>
    <t>9:30 a.m. to noon and 1 to 4 p.m.</t>
  </si>
  <si>
    <t>Tuesday Evenings</t>
  </si>
  <si>
    <t>5:00 to 7:00 pm</t>
  </si>
  <si>
    <r>
      <t>Feb 02</t>
    </r>
    <r>
      <rPr>
        <vertAlign val="superscript"/>
        <sz val="11"/>
        <color theme="1" tint="0.24994659260841701"/>
        <rFont val="Bookman Old Style"/>
        <family val="1"/>
        <scheme val="major"/>
      </rPr>
      <t>nd</t>
    </r>
    <r>
      <rPr>
        <sz val="11"/>
        <color theme="1" tint="0.24994659260841701"/>
        <rFont val="Bookman Old Style"/>
        <family val="1"/>
        <scheme val="major"/>
      </rPr>
      <t xml:space="preserve"> to April 11</t>
    </r>
    <r>
      <rPr>
        <vertAlign val="superscript"/>
        <sz val="11"/>
        <color theme="1" tint="0.24994659260841701"/>
        <rFont val="Bookman Old Style"/>
        <family val="1"/>
        <scheme val="major"/>
      </rPr>
      <t>th</t>
    </r>
  </si>
  <si>
    <r>
      <t>April 20</t>
    </r>
    <r>
      <rPr>
        <vertAlign val="superscript"/>
        <sz val="11"/>
        <color theme="1" tint="0.24994659260841701"/>
        <rFont val="Bookman Old Style"/>
        <family val="1"/>
        <scheme val="major"/>
      </rPr>
      <t>th</t>
    </r>
    <r>
      <rPr>
        <sz val="11"/>
        <color theme="1" tint="0.24994659260841701"/>
        <rFont val="Bookman Old Style"/>
        <family val="1"/>
        <scheme val="major"/>
      </rPr>
      <t xml:space="preserve"> to Jun 27</t>
    </r>
    <r>
      <rPr>
        <vertAlign val="superscript"/>
        <sz val="11"/>
        <color theme="1" tint="0.24994659260841701"/>
        <rFont val="Bookman Old Style"/>
        <family val="1"/>
        <scheme val="major"/>
      </rPr>
      <t>th</t>
    </r>
  </si>
  <si>
    <r>
      <t>August 17</t>
    </r>
    <r>
      <rPr>
        <vertAlign val="superscript"/>
        <sz val="11"/>
        <color theme="1" tint="0.24994659260841701"/>
        <rFont val="Bookman Old Style"/>
        <family val="1"/>
        <scheme val="major"/>
      </rPr>
      <t>th</t>
    </r>
    <r>
      <rPr>
        <sz val="11"/>
        <color theme="1" tint="0.24994659260841701"/>
        <rFont val="Bookman Old Style"/>
        <family val="1"/>
        <scheme val="major"/>
      </rPr>
      <t xml:space="preserve"> to October 24</t>
    </r>
    <r>
      <rPr>
        <vertAlign val="superscript"/>
        <sz val="11"/>
        <color theme="1" tint="0.24994659260841701"/>
        <rFont val="Bookman Old Style"/>
        <family val="1"/>
        <scheme val="major"/>
      </rPr>
      <t>th</t>
    </r>
  </si>
  <si>
    <r>
      <t>October 28</t>
    </r>
    <r>
      <rPr>
        <vertAlign val="superscript"/>
        <sz val="11"/>
        <color theme="1" tint="0.24994659260841701"/>
        <rFont val="Bookman Old Style"/>
        <family val="1"/>
        <scheme val="major"/>
      </rPr>
      <t>th</t>
    </r>
    <r>
      <rPr>
        <sz val="11"/>
        <color theme="1" tint="0.24994659260841701"/>
        <rFont val="Bookman Old Style"/>
        <family val="1"/>
        <scheme val="major"/>
      </rPr>
      <t xml:space="preserve"> to January 23</t>
    </r>
    <r>
      <rPr>
        <vertAlign val="superscript"/>
        <sz val="11"/>
        <color theme="1" tint="0.24994659260841701"/>
        <rFont val="Bookman Old Style"/>
        <family val="1"/>
        <scheme val="major"/>
      </rPr>
      <t>rd</t>
    </r>
  </si>
  <si>
    <t>MBA 738</t>
  </si>
  <si>
    <t>Business Intelligence and Data Mining</t>
  </si>
  <si>
    <t>1st week of jan 2017</t>
  </si>
</sst>
</file>

<file path=xl/styles.xml><?xml version="1.0" encoding="utf-8"?>
<styleSheet xmlns="http://schemas.openxmlformats.org/spreadsheetml/2006/main" xmlns:mc="http://schemas.openxmlformats.org/markup-compatibility/2006" xmlns:x14ac="http://schemas.microsoft.com/office/spreadsheetml/2009/9/ac" mc:Ignorable="x14ac">
  <fonts count="23" x14ac:knownFonts="1">
    <font>
      <sz val="10"/>
      <color theme="1" tint="0.24994659260841701"/>
      <name val="Bookman Old Style"/>
      <family val="1"/>
      <scheme val="major"/>
    </font>
    <font>
      <b/>
      <sz val="11"/>
      <color theme="3"/>
      <name val="Franklin Gothic Medium"/>
      <family val="2"/>
      <scheme val="minor"/>
    </font>
    <font>
      <b/>
      <sz val="14"/>
      <color theme="3"/>
      <name val="Franklin Gothic Medium"/>
      <family val="2"/>
      <scheme val="minor"/>
    </font>
    <font>
      <sz val="8"/>
      <color theme="1"/>
      <name val="Franklin Gothic Medium"/>
      <family val="2"/>
      <scheme val="minor"/>
    </font>
    <font>
      <sz val="26"/>
      <color theme="0"/>
      <name val="Century"/>
      <family val="1"/>
    </font>
    <font>
      <sz val="14"/>
      <color theme="0"/>
      <name val="Century"/>
      <family val="1"/>
    </font>
    <font>
      <i/>
      <sz val="8"/>
      <color theme="0"/>
      <name val="Century"/>
      <family val="1"/>
    </font>
    <font>
      <sz val="11"/>
      <color theme="0"/>
      <name val="Franklin Gothic Medium"/>
      <family val="2"/>
      <scheme val="minor"/>
    </font>
    <font>
      <sz val="10"/>
      <color theme="0"/>
      <name val="Bookman Old Style"/>
      <family val="1"/>
      <scheme val="major"/>
    </font>
    <font>
      <sz val="12"/>
      <color theme="1" tint="0.24994659260841701"/>
      <name val="Bookman Old Style"/>
      <family val="1"/>
      <scheme val="major"/>
    </font>
    <font>
      <sz val="12"/>
      <color theme="1" tint="0.24994659260841701"/>
      <name val="Times New Roman"/>
      <family val="1"/>
    </font>
    <font>
      <sz val="10"/>
      <color theme="1" tint="0.24994659260841701"/>
      <name val="Times New Roman"/>
      <family val="1"/>
    </font>
    <font>
      <sz val="12"/>
      <name val="Times New Roman"/>
      <family val="1"/>
    </font>
    <font>
      <sz val="8"/>
      <color theme="0"/>
      <name val="Franklin Gothic Medium"/>
      <family val="2"/>
      <scheme val="minor"/>
    </font>
    <font>
      <sz val="12"/>
      <color theme="0"/>
      <name val="Franklin Gothic Medium"/>
      <family val="2"/>
      <scheme val="minor"/>
    </font>
    <font>
      <sz val="14"/>
      <color theme="0"/>
      <name val="Franklin Gothic Medium"/>
      <family val="2"/>
      <scheme val="minor"/>
    </font>
    <font>
      <sz val="9"/>
      <color theme="0"/>
      <name val="Franklin Gothic Medium"/>
      <family val="2"/>
      <scheme val="minor"/>
    </font>
    <font>
      <u/>
      <sz val="10"/>
      <color theme="10"/>
      <name val="Bookman Old Style"/>
      <family val="1"/>
      <scheme val="major"/>
    </font>
    <font>
      <b/>
      <u/>
      <sz val="12"/>
      <color theme="1" tint="0.24994659260841701"/>
      <name val="Bookman Old Style"/>
      <family val="1"/>
      <scheme val="major"/>
    </font>
    <font>
      <sz val="11"/>
      <color theme="1" tint="0.24994659260841701"/>
      <name val="Times New Roman"/>
      <family val="1"/>
    </font>
    <font>
      <sz val="11"/>
      <color theme="1" tint="0.24994659260841701"/>
      <name val="Bookman Old Style"/>
      <family val="1"/>
      <scheme val="major"/>
    </font>
    <font>
      <u/>
      <sz val="11"/>
      <color theme="10"/>
      <name val="Bookman Old Style"/>
      <family val="1"/>
      <scheme val="major"/>
    </font>
    <font>
      <vertAlign val="superscript"/>
      <sz val="11"/>
      <color theme="1" tint="0.24994659260841701"/>
      <name val="Bookman Old Style"/>
      <family val="1"/>
      <scheme val="major"/>
    </font>
  </fonts>
  <fills count="10">
    <fill>
      <patternFill patternType="none"/>
    </fill>
    <fill>
      <patternFill patternType="gray125"/>
    </fill>
    <fill>
      <patternFill patternType="solid">
        <fgColor theme="6"/>
        <bgColor indexed="64"/>
      </patternFill>
    </fill>
    <fill>
      <patternFill patternType="solid">
        <fgColor theme="6" tint="-0.499984740745262"/>
        <bgColor indexed="64"/>
      </patternFill>
    </fill>
    <fill>
      <patternFill patternType="solid">
        <fgColor theme="6" tint="-0.499984740745262"/>
        <bgColor theme="6"/>
      </patternFill>
    </fill>
    <fill>
      <patternFill patternType="solid">
        <fgColor theme="5" tint="0.59999389629810485"/>
        <bgColor indexed="64"/>
      </patternFill>
    </fill>
    <fill>
      <patternFill patternType="solid">
        <fgColor rgb="FF003300"/>
        <bgColor indexed="64"/>
      </patternFill>
    </fill>
    <fill>
      <patternFill patternType="solid">
        <fgColor theme="6" tint="0.59999389629810485"/>
        <bgColor indexed="64"/>
      </patternFill>
    </fill>
    <fill>
      <patternFill patternType="solid">
        <fgColor rgb="FF99CC00"/>
        <bgColor indexed="64"/>
      </patternFill>
    </fill>
    <fill>
      <patternFill patternType="solid">
        <fgColor rgb="FF00B050"/>
        <bgColor indexed="64"/>
      </patternFill>
    </fill>
  </fills>
  <borders count="7">
    <border>
      <left/>
      <right/>
      <top/>
      <bottom/>
      <diagonal/>
    </border>
    <border>
      <left/>
      <right style="thick">
        <color theme="6" tint="-0.499984740745262"/>
      </right>
      <top/>
      <bottom/>
      <diagonal/>
    </border>
    <border>
      <left style="thin">
        <color theme="1" tint="0.34998626667073579"/>
      </left>
      <right/>
      <top style="thin">
        <color theme="1" tint="0.34998626667073579"/>
      </top>
      <bottom style="thin">
        <color theme="1" tint="0.34998626667073579"/>
      </bottom>
      <diagonal/>
    </border>
    <border>
      <left/>
      <right style="thin">
        <color theme="1" tint="0.34998626667073579"/>
      </right>
      <top style="thin">
        <color theme="1" tint="0.34998626667073579"/>
      </top>
      <bottom style="thin">
        <color theme="1" tint="0.34998626667073579"/>
      </bottom>
      <diagonal/>
    </border>
    <border>
      <left/>
      <right/>
      <top style="thin">
        <color theme="1" tint="0.34998626667073579"/>
      </top>
      <bottom/>
      <diagonal/>
    </border>
    <border>
      <left style="thin">
        <color theme="1" tint="0.34998626667073579"/>
      </left>
      <right/>
      <top/>
      <bottom/>
      <diagonal/>
    </border>
    <border>
      <left style="thick">
        <color theme="6" tint="-0.499984740745262"/>
      </left>
      <right/>
      <top/>
      <bottom/>
      <diagonal/>
    </border>
  </borders>
  <cellStyleXfs count="5">
    <xf numFmtId="0" fontId="0" fillId="0" borderId="0">
      <alignment vertical="center"/>
    </xf>
    <xf numFmtId="0" fontId="4" fillId="2" borderId="0" applyNumberFormat="0" applyBorder="0" applyAlignment="0" applyProtection="0"/>
    <xf numFmtId="0" fontId="1" fillId="0" borderId="0" applyNumberFormat="0" applyFill="0" applyBorder="0" applyAlignment="0" applyProtection="0"/>
    <xf numFmtId="0" fontId="5" fillId="2" borderId="0" applyNumberFormat="0" applyBorder="0" applyAlignment="0" applyProtection="0"/>
    <xf numFmtId="0" fontId="17" fillId="0" borderId="0" applyNumberFormat="0" applyFill="0" applyBorder="0" applyAlignment="0" applyProtection="0">
      <alignment vertical="center"/>
    </xf>
  </cellStyleXfs>
  <cellXfs count="93">
    <xf numFmtId="0" fontId="0" fillId="0" borderId="0" xfId="0">
      <alignment vertical="center"/>
    </xf>
    <xf numFmtId="0" fontId="4" fillId="2" borderId="0" xfId="1" applyAlignment="1">
      <alignment vertical="center"/>
    </xf>
    <xf numFmtId="0" fontId="0" fillId="0" borderId="0" xfId="0" applyAlignment="1">
      <alignment vertical="center"/>
    </xf>
    <xf numFmtId="0" fontId="0" fillId="0" borderId="0" xfId="0" applyAlignment="1">
      <alignment horizontal="center" vertical="center"/>
    </xf>
    <xf numFmtId="0" fontId="0" fillId="0" borderId="0" xfId="0" applyAlignment="1">
      <alignment horizontal="left" vertical="center" indent="3"/>
    </xf>
    <xf numFmtId="0" fontId="0" fillId="0" borderId="0" xfId="0" applyAlignment="1">
      <alignment horizontal="left" vertical="center" indent="1"/>
    </xf>
    <xf numFmtId="0" fontId="0" fillId="3" borderId="0" xfId="0" applyFill="1" applyAlignment="1">
      <alignment vertical="center"/>
    </xf>
    <xf numFmtId="0" fontId="0" fillId="0" borderId="0" xfId="0" applyFill="1">
      <alignment vertical="center"/>
    </xf>
    <xf numFmtId="0" fontId="4" fillId="2" borderId="0" xfId="1" applyAlignment="1">
      <alignment horizontal="left" vertical="center" indent="1"/>
    </xf>
    <xf numFmtId="0" fontId="6" fillId="2" borderId="6" xfId="1" applyFont="1" applyBorder="1" applyAlignment="1">
      <alignment horizontal="left" vertical="center" wrapText="1" indent="1"/>
    </xf>
    <xf numFmtId="0" fontId="0" fillId="0" borderId="0" xfId="0" applyFill="1" applyAlignment="1">
      <alignment horizontal="center" vertical="center"/>
    </xf>
    <xf numFmtId="0" fontId="0" fillId="0" borderId="0" xfId="0" applyNumberFormat="1" applyFill="1" applyAlignment="1">
      <alignment horizontal="center" vertical="center"/>
    </xf>
    <xf numFmtId="0" fontId="8" fillId="4" borderId="0" xfId="0" applyFont="1" applyFill="1" applyBorder="1" applyAlignment="1">
      <alignment horizontal="left" vertical="center" indent="1"/>
    </xf>
    <xf numFmtId="0" fontId="0" fillId="0" borderId="0" xfId="0" applyFill="1" applyAlignment="1">
      <alignment horizontal="left" vertical="center"/>
    </xf>
    <xf numFmtId="0" fontId="11" fillId="0" borderId="0" xfId="0" applyFont="1" applyAlignment="1">
      <alignment horizontal="left" vertical="center" indent="3"/>
    </xf>
    <xf numFmtId="0" fontId="11" fillId="0" borderId="0" xfId="0" applyFont="1" applyAlignment="1">
      <alignment horizontal="left" vertical="center" indent="1"/>
    </xf>
    <xf numFmtId="0" fontId="11" fillId="0" borderId="0" xfId="0" applyFont="1" applyAlignment="1">
      <alignment horizontal="left" indent="1"/>
    </xf>
    <xf numFmtId="0" fontId="11" fillId="0" borderId="0" xfId="0" applyFont="1" applyAlignment="1">
      <alignment horizontal="center"/>
    </xf>
    <xf numFmtId="0" fontId="11" fillId="0" borderId="0" xfId="0" applyFont="1">
      <alignment vertical="center"/>
    </xf>
    <xf numFmtId="0" fontId="4" fillId="6" borderId="0" xfId="1" applyFill="1" applyAlignment="1">
      <alignment vertical="center"/>
    </xf>
    <xf numFmtId="0" fontId="0" fillId="6" borderId="0" xfId="0" applyFill="1">
      <alignment vertical="center"/>
    </xf>
    <xf numFmtId="0" fontId="4" fillId="6" borderId="0" xfId="1" applyFill="1" applyAlignment="1">
      <alignment horizontal="left" vertical="center" indent="2"/>
    </xf>
    <xf numFmtId="0" fontId="4" fillId="6" borderId="1" xfId="1" applyFill="1" applyBorder="1" applyAlignment="1">
      <alignment vertical="center"/>
    </xf>
    <xf numFmtId="0" fontId="5" fillId="6" borderId="0" xfId="3" applyFill="1" applyAlignment="1">
      <alignment vertical="center"/>
    </xf>
    <xf numFmtId="0" fontId="4" fillId="6" borderId="0" xfId="1" applyFill="1" applyAlignment="1">
      <alignment horizontal="right" vertical="top"/>
    </xf>
    <xf numFmtId="0" fontId="4" fillId="6" borderId="0" xfId="1" applyFill="1" applyAlignment="1">
      <alignment horizontal="center"/>
    </xf>
    <xf numFmtId="0" fontId="0" fillId="6" borderId="0" xfId="0" applyFill="1" applyAlignment="1">
      <alignment horizontal="center"/>
    </xf>
    <xf numFmtId="0" fontId="3" fillId="6" borderId="0" xfId="0" applyFont="1" applyFill="1" applyAlignment="1">
      <alignment horizontal="left"/>
    </xf>
    <xf numFmtId="0" fontId="8" fillId="6" borderId="0" xfId="0" applyFont="1" applyFill="1">
      <alignment vertical="center"/>
    </xf>
    <xf numFmtId="0" fontId="7" fillId="6" borderId="0" xfId="0" applyFont="1" applyFill="1" applyAlignment="1">
      <alignment vertical="center"/>
    </xf>
    <xf numFmtId="0" fontId="7" fillId="6" borderId="0" xfId="0" applyFont="1" applyFill="1" applyAlignment="1">
      <alignment horizontal="center" vertical="center"/>
    </xf>
    <xf numFmtId="0" fontId="8" fillId="6" borderId="0" xfId="0" applyFont="1" applyFill="1" applyAlignment="1">
      <alignment vertical="center"/>
    </xf>
    <xf numFmtId="0" fontId="8" fillId="6" borderId="0" xfId="0" applyFont="1" applyFill="1" applyAlignment="1">
      <alignment horizontal="center" vertical="center"/>
    </xf>
    <xf numFmtId="0" fontId="8" fillId="6" borderId="0" xfId="0" applyNumberFormat="1" applyFont="1" applyFill="1" applyAlignment="1">
      <alignment horizontal="center" vertical="center"/>
    </xf>
    <xf numFmtId="0" fontId="8" fillId="6" borderId="0" xfId="0" applyFont="1" applyFill="1" applyAlignment="1">
      <alignment horizontal="center"/>
    </xf>
    <xf numFmtId="0" fontId="13" fillId="6" borderId="0" xfId="0" applyFont="1" applyFill="1" applyAlignment="1">
      <alignment horizontal="left"/>
    </xf>
    <xf numFmtId="0" fontId="14" fillId="6" borderId="0" xfId="2" applyFont="1" applyFill="1" applyAlignment="1">
      <alignment horizontal="right" vertical="center" indent="1"/>
    </xf>
    <xf numFmtId="0" fontId="8" fillId="6" borderId="0" xfId="0" applyFont="1" applyFill="1" applyBorder="1" applyAlignment="1">
      <alignment vertical="top"/>
    </xf>
    <xf numFmtId="0" fontId="10" fillId="7" borderId="0" xfId="0" applyFont="1" applyFill="1" applyAlignment="1">
      <alignment horizontal="left" vertical="center" indent="3"/>
    </xf>
    <xf numFmtId="0" fontId="10" fillId="7" borderId="0" xfId="0" applyFont="1" applyFill="1" applyAlignment="1">
      <alignment horizontal="left" vertical="center" indent="1"/>
    </xf>
    <xf numFmtId="0" fontId="10" fillId="7" borderId="0" xfId="0" applyFont="1" applyFill="1" applyAlignment="1">
      <alignment horizontal="left" indent="1"/>
    </xf>
    <xf numFmtId="0" fontId="10" fillId="7" borderId="0" xfId="0" applyFont="1" applyFill="1" applyAlignment="1">
      <alignment horizontal="center"/>
    </xf>
    <xf numFmtId="0" fontId="10" fillId="7" borderId="0" xfId="0" applyFont="1" applyFill="1">
      <alignment vertical="center"/>
    </xf>
    <xf numFmtId="0" fontId="0" fillId="7" borderId="0" xfId="0" applyFill="1">
      <alignment vertical="center"/>
    </xf>
    <xf numFmtId="0" fontId="18" fillId="0" borderId="0" xfId="0" applyFont="1">
      <alignment vertical="center"/>
    </xf>
    <xf numFmtId="0" fontId="10" fillId="5" borderId="0" xfId="0" applyFont="1" applyFill="1">
      <alignment vertical="center"/>
    </xf>
    <xf numFmtId="0" fontId="9" fillId="5" borderId="0" xfId="0" applyFont="1" applyFill="1">
      <alignment vertical="center"/>
    </xf>
    <xf numFmtId="0" fontId="19" fillId="7" borderId="0" xfId="0" applyFont="1" applyFill="1">
      <alignment vertical="center"/>
    </xf>
    <xf numFmtId="0" fontId="19" fillId="5" borderId="0" xfId="0" applyFont="1" applyFill="1" applyAlignment="1">
      <alignment vertical="center" wrapText="1"/>
    </xf>
    <xf numFmtId="0" fontId="20" fillId="0" borderId="0" xfId="0" applyFont="1">
      <alignment vertical="center"/>
    </xf>
    <xf numFmtId="0" fontId="21" fillId="0" borderId="0" xfId="4" applyFont="1">
      <alignment vertical="center"/>
    </xf>
    <xf numFmtId="0" fontId="11" fillId="0" borderId="0" xfId="0" applyFont="1" applyFill="1" applyAlignment="1">
      <alignment horizontal="left" vertical="center" indent="3"/>
    </xf>
    <xf numFmtId="0" fontId="11" fillId="0" borderId="0" xfId="0" applyFont="1" applyFill="1" applyAlignment="1">
      <alignment horizontal="left" vertical="center" indent="1"/>
    </xf>
    <xf numFmtId="0" fontId="11" fillId="0" borderId="0" xfId="0" applyFont="1" applyFill="1" applyAlignment="1">
      <alignment horizontal="left" indent="1"/>
    </xf>
    <xf numFmtId="0" fontId="11" fillId="0" borderId="0" xfId="0" applyFont="1" applyFill="1" applyAlignment="1">
      <alignment horizontal="center"/>
    </xf>
    <xf numFmtId="0" fontId="10" fillId="0" borderId="0" xfId="0" applyFont="1" applyFill="1" applyAlignment="1">
      <alignment horizontal="center"/>
    </xf>
    <xf numFmtId="0" fontId="10" fillId="0" borderId="0" xfId="0" applyFont="1" applyFill="1" applyAlignment="1">
      <alignment horizontal="left" vertical="center" indent="1"/>
    </xf>
    <xf numFmtId="0" fontId="20" fillId="0" borderId="0" xfId="0" applyFont="1" applyAlignment="1"/>
    <xf numFmtId="0" fontId="10" fillId="8" borderId="0" xfId="0" applyFont="1" applyFill="1" applyAlignment="1">
      <alignment horizontal="left" vertical="center" indent="3"/>
    </xf>
    <xf numFmtId="0" fontId="10" fillId="8" borderId="0" xfId="0" applyFont="1" applyFill="1" applyAlignment="1">
      <alignment horizontal="left" vertical="center" indent="1"/>
    </xf>
    <xf numFmtId="0" fontId="10" fillId="8" borderId="0" xfId="0" applyFont="1" applyFill="1" applyAlignment="1">
      <alignment horizontal="left" indent="1"/>
    </xf>
    <xf numFmtId="0" fontId="10" fillId="8" borderId="0" xfId="0" applyFont="1" applyFill="1" applyAlignment="1">
      <alignment horizontal="center"/>
    </xf>
    <xf numFmtId="0" fontId="10" fillId="8" borderId="0" xfId="0" applyFont="1" applyFill="1">
      <alignment vertical="center"/>
    </xf>
    <xf numFmtId="0" fontId="0" fillId="8" borderId="0" xfId="0" applyFill="1">
      <alignment vertical="center"/>
    </xf>
    <xf numFmtId="0" fontId="19" fillId="8" borderId="0" xfId="0" applyFont="1" applyFill="1">
      <alignment vertical="center"/>
    </xf>
    <xf numFmtId="0" fontId="10" fillId="9" borderId="0" xfId="0" applyFont="1" applyFill="1" applyAlignment="1">
      <alignment horizontal="left" vertical="center" indent="3"/>
    </xf>
    <xf numFmtId="0" fontId="10" fillId="9" borderId="0" xfId="0" applyFont="1" applyFill="1" applyAlignment="1">
      <alignment horizontal="left" vertical="center" indent="1"/>
    </xf>
    <xf numFmtId="0" fontId="10" fillId="9" borderId="0" xfId="0" applyFont="1" applyFill="1" applyAlignment="1">
      <alignment horizontal="left" indent="1"/>
    </xf>
    <xf numFmtId="0" fontId="10" fillId="9" borderId="0" xfId="0" applyFont="1" applyFill="1" applyAlignment="1">
      <alignment horizontal="center"/>
    </xf>
    <xf numFmtId="0" fontId="10" fillId="9" borderId="0" xfId="0" applyFont="1" applyFill="1">
      <alignment vertical="center"/>
    </xf>
    <xf numFmtId="0" fontId="0" fillId="9" borderId="0" xfId="0" applyFill="1">
      <alignment vertical="center"/>
    </xf>
    <xf numFmtId="0" fontId="19" fillId="9" borderId="0" xfId="0" applyFont="1" applyFill="1">
      <alignment vertical="center"/>
    </xf>
    <xf numFmtId="0" fontId="10" fillId="2" borderId="0" xfId="0" applyFont="1" applyFill="1" applyAlignment="1">
      <alignment horizontal="left" vertical="center" indent="3"/>
    </xf>
    <xf numFmtId="0" fontId="10" fillId="2" borderId="0" xfId="0" applyFont="1" applyFill="1" applyAlignment="1">
      <alignment horizontal="left" vertical="center" indent="1"/>
    </xf>
    <xf numFmtId="0" fontId="10" fillId="2" borderId="0" xfId="0" applyFont="1" applyFill="1" applyAlignment="1">
      <alignment horizontal="left" indent="1"/>
    </xf>
    <xf numFmtId="0" fontId="10" fillId="2" borderId="0" xfId="0" applyFont="1" applyFill="1" applyAlignment="1">
      <alignment horizontal="center"/>
    </xf>
    <xf numFmtId="0" fontId="10" fillId="2" borderId="0" xfId="0" applyFont="1" applyFill="1">
      <alignment vertical="center"/>
    </xf>
    <xf numFmtId="0" fontId="0" fillId="2" borderId="0" xfId="0" applyFill="1">
      <alignment vertical="center"/>
    </xf>
    <xf numFmtId="0" fontId="19" fillId="2" borderId="0" xfId="0" applyFont="1" applyFill="1">
      <alignment vertical="center"/>
    </xf>
    <xf numFmtId="0" fontId="12" fillId="2" borderId="0" xfId="0" applyFont="1" applyFill="1" applyAlignment="1">
      <alignment horizontal="left" vertical="center" indent="3"/>
    </xf>
    <xf numFmtId="0" fontId="12" fillId="2" borderId="0" xfId="0" applyFont="1" applyFill="1" applyAlignment="1">
      <alignment horizontal="left" vertical="center" indent="1"/>
    </xf>
    <xf numFmtId="0" fontId="12" fillId="2" borderId="0" xfId="0" applyFont="1" applyFill="1" applyAlignment="1">
      <alignment horizontal="left" indent="1"/>
    </xf>
    <xf numFmtId="0" fontId="12" fillId="2" borderId="0" xfId="0" applyFont="1" applyFill="1" applyAlignment="1">
      <alignment horizontal="center"/>
    </xf>
    <xf numFmtId="0" fontId="12" fillId="2" borderId="0" xfId="0" applyFont="1" applyFill="1">
      <alignment vertical="center"/>
    </xf>
    <xf numFmtId="0" fontId="19" fillId="5" borderId="0" xfId="0" applyFont="1" applyFill="1" applyAlignment="1">
      <alignment horizontal="left" vertical="center" wrapText="1"/>
    </xf>
    <xf numFmtId="0" fontId="16" fillId="6" borderId="4" xfId="0" applyFont="1" applyFill="1" applyBorder="1" applyAlignment="1">
      <alignment horizontal="center" vertical="top"/>
    </xf>
    <xf numFmtId="0" fontId="5" fillId="6" borderId="6" xfId="3" applyFill="1" applyBorder="1" applyAlignment="1">
      <alignment horizontal="left" vertical="center" wrapText="1" indent="1"/>
    </xf>
    <xf numFmtId="0" fontId="5" fillId="6" borderId="0" xfId="3" applyFill="1" applyBorder="1" applyAlignment="1">
      <alignment horizontal="left" vertical="center" wrapText="1" indent="1"/>
    </xf>
    <xf numFmtId="0" fontId="7" fillId="6" borderId="5" xfId="0" applyFont="1" applyFill="1" applyBorder="1" applyAlignment="1">
      <alignment horizontal="left" vertical="center" indent="1"/>
    </xf>
    <xf numFmtId="0" fontId="7" fillId="6" borderId="0" xfId="0" applyFont="1" applyFill="1" applyBorder="1" applyAlignment="1">
      <alignment horizontal="left" vertical="center" indent="1"/>
    </xf>
    <xf numFmtId="0" fontId="2" fillId="6" borderId="0" xfId="2" applyFont="1" applyFill="1" applyAlignment="1">
      <alignment horizontal="left" vertical="top" indent="1"/>
    </xf>
    <xf numFmtId="0" fontId="15" fillId="6" borderId="2" xfId="0" applyFont="1" applyFill="1" applyBorder="1" applyAlignment="1"/>
    <xf numFmtId="0" fontId="15" fillId="6" borderId="3" xfId="0" applyFont="1" applyFill="1" applyBorder="1" applyAlignment="1"/>
  </cellXfs>
  <cellStyles count="5">
    <cellStyle name="Heading 1" xfId="3" builtinId="16" customBuiltin="1"/>
    <cellStyle name="Heading 4" xfId="2" builtinId="19"/>
    <cellStyle name="Hyperlink" xfId="4" builtinId="8"/>
    <cellStyle name="Normal" xfId="0" builtinId="0" customBuiltin="1"/>
    <cellStyle name="Title" xfId="1" builtinId="15" customBuiltin="1"/>
  </cellStyles>
  <dxfs count="35">
    <dxf>
      <fill>
        <patternFill patternType="none">
          <bgColor auto="1"/>
        </patternFill>
      </fill>
    </dxf>
    <dxf>
      <alignment horizontal="center" readingOrder="0"/>
    </dxf>
    <dxf>
      <alignment horizontal="center" indent="0" readingOrder="0"/>
    </dxf>
    <dxf>
      <font>
        <strike val="0"/>
        <outline val="0"/>
        <shadow val="0"/>
        <u val="none"/>
        <vertAlign val="baseline"/>
        <color theme="1" tint="0.24994659260841701"/>
        <name val="Times New Roman"/>
        <scheme val="none"/>
      </font>
    </dxf>
    <dxf>
      <font>
        <strike val="0"/>
        <outline val="0"/>
        <shadow val="0"/>
        <u val="none"/>
        <vertAlign val="baseline"/>
        <color theme="1" tint="0.24994659260841701"/>
        <name val="Times New Roman"/>
        <scheme val="none"/>
      </font>
    </dxf>
    <dxf>
      <font>
        <strike val="0"/>
        <outline val="0"/>
        <shadow val="0"/>
        <u val="none"/>
        <vertAlign val="baseline"/>
        <color theme="1" tint="0.24994659260841701"/>
        <name val="Times New Roman"/>
        <scheme val="none"/>
      </font>
      <alignment horizontal="left" vertical="center" textRotation="0" wrapText="0" indent="1" justifyLastLine="0" shrinkToFit="0" readingOrder="0"/>
    </dxf>
    <dxf>
      <font>
        <strike val="0"/>
        <outline val="0"/>
        <shadow val="0"/>
        <u val="none"/>
        <vertAlign val="baseline"/>
        <color theme="1" tint="0.24994659260841701"/>
        <name val="Times New Roman"/>
        <scheme val="none"/>
      </font>
      <alignment horizontal="center" vertical="bottom" textRotation="0" wrapText="0" indent="0" justifyLastLine="0" shrinkToFit="0" readingOrder="0"/>
    </dxf>
    <dxf>
      <font>
        <strike val="0"/>
        <outline val="0"/>
        <shadow val="0"/>
        <u val="none"/>
        <vertAlign val="baseline"/>
        <color theme="1" tint="0.24994659260841701"/>
        <name val="Times New Roman"/>
        <scheme val="none"/>
      </font>
      <alignment horizontal="center" vertical="bottom" textRotation="0" wrapText="0" indent="0" justifyLastLine="0" shrinkToFit="0" readingOrder="0"/>
    </dxf>
    <dxf>
      <font>
        <strike val="0"/>
        <outline val="0"/>
        <shadow val="0"/>
        <u val="none"/>
        <vertAlign val="baseline"/>
        <color theme="1" tint="0.24994659260841701"/>
        <name val="Times New Roman"/>
        <scheme val="none"/>
      </font>
      <alignment horizontal="left" vertical="bottom" textRotation="0" wrapText="0" indent="1" justifyLastLine="0" shrinkToFit="0" readingOrder="0"/>
    </dxf>
    <dxf>
      <font>
        <strike val="0"/>
        <outline val="0"/>
        <shadow val="0"/>
        <u val="none"/>
        <vertAlign val="baseline"/>
        <color theme="1" tint="0.24994659260841701"/>
        <name val="Times New Roman"/>
        <scheme val="none"/>
      </font>
      <alignment horizontal="left" vertical="center" textRotation="0" wrapText="0" indent="1" justifyLastLine="0" shrinkToFit="0" readingOrder="0"/>
    </dxf>
    <dxf>
      <font>
        <strike val="0"/>
        <outline val="0"/>
        <shadow val="0"/>
        <u val="none"/>
        <vertAlign val="baseline"/>
        <color theme="1" tint="0.24994659260841701"/>
        <name val="Times New Roman"/>
        <scheme val="none"/>
      </font>
      <alignment horizontal="left" vertical="center" textRotation="0" wrapText="0" indent="3" justifyLastLine="0" shrinkToFit="0" readingOrder="0"/>
    </dxf>
    <dxf>
      <font>
        <strike val="0"/>
        <outline val="0"/>
        <shadow val="0"/>
        <u val="none"/>
        <vertAlign val="baseline"/>
        <color theme="1" tint="0.24994659260841701"/>
        <name val="Times New Roman"/>
        <scheme val="none"/>
      </font>
    </dxf>
    <dxf>
      <alignment vertical="center" textRotation="0" wrapText="0" indent="0" justifyLastLine="0" shrinkToFit="0" readingOrder="0"/>
    </dxf>
    <dxf>
      <font>
        <b val="0"/>
        <i val="0"/>
        <strike val="0"/>
        <condense val="0"/>
        <extend val="0"/>
        <outline val="0"/>
        <shadow val="0"/>
        <u val="none"/>
        <vertAlign val="baseline"/>
        <sz val="10"/>
        <color theme="0"/>
        <name val="Bookman Old Style"/>
        <scheme val="major"/>
      </font>
      <fill>
        <patternFill patternType="solid">
          <fgColor indexed="64"/>
          <bgColor rgb="FF003300"/>
        </patternFill>
      </fill>
    </dxf>
    <dxf>
      <font>
        <strike val="0"/>
        <outline val="0"/>
        <shadow val="0"/>
        <u val="none"/>
        <vertAlign val="baseline"/>
        <sz val="10"/>
        <color theme="0"/>
        <name val="Bookman Old Style"/>
        <scheme val="major"/>
      </font>
      <numFmt numFmtId="0" formatCode="General"/>
      <fill>
        <patternFill patternType="none">
          <fgColor indexed="64"/>
          <bgColor rgb="FF003300"/>
        </patternFill>
      </fill>
    </dxf>
    <dxf>
      <font>
        <b val="0"/>
        <i val="0"/>
        <strike val="0"/>
        <condense val="0"/>
        <extend val="0"/>
        <outline val="0"/>
        <shadow val="0"/>
        <u val="none"/>
        <vertAlign val="baseline"/>
        <sz val="10"/>
        <color theme="0"/>
        <name val="Bookman Old Style"/>
        <scheme val="major"/>
      </font>
      <fill>
        <patternFill patternType="solid">
          <fgColor indexed="64"/>
          <bgColor rgb="FF003300"/>
        </patternFill>
      </fill>
      <alignment horizontal="center" vertical="center" textRotation="0" wrapText="0" indent="0" justifyLastLine="0" shrinkToFit="0" readingOrder="0"/>
    </dxf>
    <dxf>
      <font>
        <strike val="0"/>
        <outline val="0"/>
        <shadow val="0"/>
        <u val="none"/>
        <vertAlign val="baseline"/>
        <sz val="10"/>
        <color theme="0"/>
        <name val="Bookman Old Style"/>
        <scheme val="major"/>
      </font>
      <numFmt numFmtId="0" formatCode="General"/>
      <fill>
        <patternFill patternType="none">
          <fgColor indexed="64"/>
          <bgColor rgb="FF003300"/>
        </patternFill>
      </fill>
      <alignment horizontal="center" vertical="center" textRotation="0" wrapText="0" indent="0" justifyLastLine="0" shrinkToFit="0" readingOrder="0"/>
    </dxf>
    <dxf>
      <font>
        <b val="0"/>
        <i val="0"/>
        <strike val="0"/>
        <condense val="0"/>
        <extend val="0"/>
        <outline val="0"/>
        <shadow val="0"/>
        <u val="none"/>
        <vertAlign val="baseline"/>
        <sz val="10"/>
        <color theme="0"/>
        <name val="Bookman Old Style"/>
        <scheme val="major"/>
      </font>
      <fill>
        <patternFill patternType="solid">
          <fgColor indexed="64"/>
          <bgColor rgb="FF003300"/>
        </patternFill>
      </fill>
      <alignment horizontal="center" vertical="center" textRotation="0" wrapText="0" indent="0" justifyLastLine="0" shrinkToFit="0" readingOrder="0"/>
    </dxf>
    <dxf>
      <font>
        <strike val="0"/>
        <outline val="0"/>
        <shadow val="0"/>
        <u val="none"/>
        <vertAlign val="baseline"/>
        <sz val="10"/>
        <color theme="0"/>
        <name val="Bookman Old Style"/>
        <scheme val="major"/>
      </font>
      <fill>
        <patternFill patternType="none">
          <fgColor indexed="64"/>
          <bgColor rgb="FF003300"/>
        </patternFill>
      </fill>
      <alignment horizontal="center" vertical="center" textRotation="0" wrapText="0" indent="0" justifyLastLine="0" shrinkToFit="0" readingOrder="0"/>
    </dxf>
    <dxf>
      <font>
        <b val="0"/>
        <i val="0"/>
        <strike val="0"/>
        <condense val="0"/>
        <extend val="0"/>
        <outline val="0"/>
        <shadow val="0"/>
        <u val="none"/>
        <vertAlign val="baseline"/>
        <sz val="10"/>
        <color theme="0"/>
        <name val="Bookman Old Style"/>
        <scheme val="major"/>
      </font>
      <fill>
        <patternFill patternType="solid">
          <fgColor indexed="64"/>
          <bgColor rgb="FF003300"/>
        </patternFill>
      </fill>
      <alignment horizontal="center" vertical="center" textRotation="0" wrapText="0" indent="0" justifyLastLine="0" shrinkToFit="0" readingOrder="0"/>
    </dxf>
    <dxf>
      <font>
        <strike val="0"/>
        <outline val="0"/>
        <shadow val="0"/>
        <u val="none"/>
        <vertAlign val="baseline"/>
        <sz val="10"/>
        <color theme="0"/>
        <name val="Bookman Old Style"/>
        <scheme val="major"/>
      </font>
      <fill>
        <patternFill patternType="none">
          <fgColor indexed="64"/>
          <bgColor rgb="FF003300"/>
        </patternFill>
      </fill>
      <alignment horizontal="center" vertical="center" textRotation="0" wrapText="0" indent="0" justifyLastLine="0" shrinkToFit="0" readingOrder="0"/>
    </dxf>
    <dxf>
      <font>
        <b val="0"/>
        <i val="0"/>
        <strike val="0"/>
        <condense val="0"/>
        <extend val="0"/>
        <outline val="0"/>
        <shadow val="0"/>
        <u val="none"/>
        <vertAlign val="baseline"/>
        <sz val="10"/>
        <color theme="0"/>
        <name val="Bookman Old Style"/>
        <scheme val="major"/>
      </font>
      <fill>
        <patternFill patternType="solid">
          <fgColor indexed="64"/>
          <bgColor rgb="FF003300"/>
        </patternFill>
      </fill>
      <alignment horizontal="general" vertical="center" textRotation="0" wrapText="0" indent="0" justifyLastLine="0" shrinkToFit="0" readingOrder="0"/>
    </dxf>
    <dxf>
      <font>
        <strike val="0"/>
        <outline val="0"/>
        <shadow val="0"/>
        <u val="none"/>
        <vertAlign val="baseline"/>
        <sz val="10"/>
        <color theme="0"/>
        <name val="Bookman Old Style"/>
        <scheme val="major"/>
      </font>
      <fill>
        <patternFill patternType="none">
          <fgColor indexed="64"/>
          <bgColor rgb="FF003300"/>
        </patternFill>
      </fill>
    </dxf>
    <dxf>
      <font>
        <strike val="0"/>
        <outline val="0"/>
        <shadow val="0"/>
        <u val="none"/>
        <vertAlign val="baseline"/>
        <sz val="10"/>
        <color theme="0"/>
        <name val="Bookman Old Style"/>
        <scheme val="major"/>
      </font>
      <fill>
        <patternFill patternType="none">
          <fgColor indexed="64"/>
          <bgColor rgb="FF003300"/>
        </patternFill>
      </fill>
    </dxf>
    <dxf>
      <font>
        <strike val="0"/>
        <outline val="0"/>
        <shadow val="0"/>
        <u val="none"/>
        <vertAlign val="baseline"/>
        <sz val="10"/>
        <color theme="0"/>
        <name val="Bookman Old Style"/>
        <scheme val="major"/>
      </font>
      <fill>
        <patternFill patternType="none">
          <fgColor indexed="64"/>
          <bgColor rgb="FF003300"/>
        </patternFill>
      </fill>
    </dxf>
    <dxf>
      <font>
        <strike val="0"/>
        <outline val="0"/>
        <shadow val="0"/>
        <u val="none"/>
        <vertAlign val="baseline"/>
        <sz val="10"/>
        <color theme="0"/>
        <name val="Franklin Gothic Medium"/>
        <scheme val="minor"/>
      </font>
      <fill>
        <patternFill patternType="none">
          <fgColor indexed="64"/>
          <bgColor rgb="FF003300"/>
        </patternFill>
      </fill>
      <alignment vertical="center" textRotation="0" wrapText="0" indent="0" justifyLastLine="0" shrinkToFit="0" readingOrder="0"/>
    </dxf>
    <dxf>
      <fill>
        <patternFill>
          <bgColor theme="0" tint="-4.9989318521683403E-2"/>
        </patternFill>
      </fill>
    </dxf>
    <dxf>
      <font>
        <color theme="0"/>
      </font>
      <fill>
        <patternFill>
          <bgColor theme="6" tint="-0.499984740745262"/>
        </patternFill>
      </fill>
    </dxf>
    <dxf>
      <font>
        <color theme="0"/>
      </font>
      <fill>
        <patternFill>
          <bgColor theme="6" tint="-0.499984740745262"/>
        </patternFill>
      </fill>
    </dxf>
    <dxf>
      <font>
        <b/>
        <i val="0"/>
        <color theme="1" tint="0.24994659260841701"/>
      </font>
    </dxf>
    <dxf>
      <font>
        <b val="0"/>
        <i val="0"/>
      </font>
      <border diagonalUp="0" diagonalDown="0">
        <left/>
        <right/>
        <top/>
        <bottom/>
        <vertical/>
        <horizontal/>
      </border>
    </dxf>
    <dxf>
      <border>
        <horizontal style="thin">
          <color theme="6" tint="-0.499984740745262"/>
        </horizontal>
      </border>
    </dxf>
    <dxf>
      <fill>
        <patternFill>
          <bgColor theme="0" tint="-4.9989318521683403E-2"/>
        </patternFill>
      </fill>
      <border diagonalUp="0" diagonalDown="0">
        <left/>
        <right/>
        <top/>
        <bottom/>
        <vertical/>
        <horizontal/>
      </border>
    </dxf>
    <dxf>
      <font>
        <color theme="0"/>
      </font>
      <fill>
        <patternFill patternType="solid">
          <fgColor theme="6"/>
          <bgColor theme="6" tint="-0.499984740745262"/>
        </patternFill>
      </fill>
    </dxf>
    <dxf>
      <font>
        <color theme="1"/>
      </font>
      <border diagonalUp="0" diagonalDown="0">
        <left/>
        <right/>
        <top/>
        <bottom/>
        <vertical/>
        <horizontal/>
      </border>
    </dxf>
  </dxfs>
  <tableStyles count="3" defaultTableStyle="Course Listing" defaultPivotStyle="Semester Summary">
    <tableStyle name="Course Listing" pivot="0" count="3">
      <tableStyleElement type="wholeTable" dxfId="34"/>
      <tableStyleElement type="headerRow" dxfId="33"/>
      <tableStyleElement type="secondRowStripe" dxfId="32"/>
    </tableStyle>
    <tableStyle name="Credit Requirements Summary" pivot="0" count="3">
      <tableStyleElement type="wholeTable" dxfId="31"/>
      <tableStyleElement type="headerRow" dxfId="30"/>
      <tableStyleElement type="totalRow" dxfId="29"/>
    </tableStyle>
    <tableStyle name="Semester Summary" table="0" count="3">
      <tableStyleElement type="headerRow" dxfId="28"/>
      <tableStyleElement type="totalRow" dxfId="27"/>
      <tableStyleElement type="secondRowStripe" dxfId="26"/>
    </tableStyle>
  </tableStyles>
  <colors>
    <mruColors>
      <color rgb="FF99CC00"/>
      <color rgb="FF003300"/>
      <color rgb="FF006600"/>
      <color rgb="FF008000"/>
      <color rgb="FF187A1D"/>
      <color rgb="FF99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pivotCacheDefinition" Target="pivotCache/pivotCacheDefinition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connections" Target="connections.xml"/><Relationship Id="rId4" Type="http://schemas.openxmlformats.org/officeDocument/2006/relationships/theme" Target="theme/theme1.xml"/><Relationship Id="rId9" Type="http://schemas.openxmlformats.org/officeDocument/2006/relationships/customXml" Target="../customXml/item1.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[Academic Advising and Plan of Study_Trung Hoang.xlsx]Semester Summary Data!SemesterSummaryPivotTable</c:name>
    <c:fmtId val="16"/>
  </c:pivotSource>
  <c:chart>
    <c:title>
      <c:tx>
        <c:rich>
          <a:bodyPr rot="0" spcFirstLastPara="1" vertOverflow="ellipsis" vert="horz" wrap="square" anchor="ctr" anchorCtr="1"/>
          <a:lstStyle/>
          <a:p>
            <a:pPr>
              <a:defRPr sz="1100" b="0" i="0" u="none" strike="noStrike" kern="1200" spc="0" baseline="0">
                <a:solidFill>
                  <a:schemeClr val="tx1">
                    <a:lumMod val="75000"/>
                    <a:lumOff val="25000"/>
                  </a:schemeClr>
                </a:solidFill>
                <a:latin typeface="+mn-lt"/>
                <a:ea typeface="+mn-ea"/>
                <a:cs typeface="+mn-cs"/>
              </a:defRPr>
            </a:pPr>
            <a:r>
              <a:rPr lang="en-US" sz="1100">
                <a:solidFill>
                  <a:schemeClr val="tx1">
                    <a:lumMod val="75000"/>
                    <a:lumOff val="25000"/>
                  </a:schemeClr>
                </a:solidFill>
              </a:rPr>
              <a:t>SEMESTER SUMMARY</a:t>
            </a:r>
          </a:p>
        </c:rich>
      </c:tx>
      <c:layout>
        <c:manualLayout>
          <c:xMode val="edge"/>
          <c:yMode val="edge"/>
          <c:x val="8.3098968145244884E-3"/>
          <c:y val="3.5650623885918005E-2"/>
        </c:manualLayout>
      </c:layout>
      <c:overlay val="0"/>
      <c:spPr>
        <a:noFill/>
        <a:ln>
          <a:noFill/>
        </a:ln>
        <a:effectLst/>
      </c:spPr>
      <c:txPr>
        <a:bodyPr rot="0" spcFirstLastPara="1" vertOverflow="ellipsis" vert="horz" wrap="square" anchor="ctr" anchorCtr="1"/>
        <a:lstStyle/>
        <a:p>
          <a:pPr>
            <a:defRPr sz="1100" b="0" i="0" u="none" strike="noStrike" kern="1200" spc="0" baseline="0">
              <a:solidFill>
                <a:schemeClr val="tx1">
                  <a:lumMod val="75000"/>
                  <a:lumOff val="25000"/>
                </a:schemeClr>
              </a:solidFill>
              <a:latin typeface="+mn-lt"/>
              <a:ea typeface="+mn-ea"/>
              <a:cs typeface="+mn-cs"/>
            </a:defRPr>
          </a:pPr>
          <a:endParaRPr lang="en-US"/>
        </a:p>
      </c:txPr>
    </c:title>
    <c:autoTitleDeleted val="0"/>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pivotFmt>
      <c:pivotFmt>
        <c:idx val="2"/>
        <c:spPr>
          <a:solidFill>
            <a:schemeClr val="accent1"/>
          </a:solidFill>
          <a:ln>
            <a:noFill/>
          </a:ln>
          <a:effectLst/>
        </c:spPr>
        <c:marker>
          <c:symbol val="none"/>
        </c:marker>
        <c:dLbl>
          <c:idx val="0"/>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a:noFill/>
                <a:ln>
                  <a:noFill/>
                </a:ln>
              </c15:spPr>
              <c15:layout/>
            </c:ext>
          </c:extLst>
        </c:dLbl>
      </c:pivotFmt>
      <c:pivotFmt>
        <c:idx val="3"/>
        <c:spPr>
          <a:solidFill>
            <a:schemeClr val="accent1"/>
          </a:solidFill>
          <a:ln>
            <a:noFill/>
          </a:ln>
          <a:effectLst/>
        </c:spPr>
        <c:marker>
          <c:symbol val="none"/>
        </c:marker>
        <c:dLbl>
          <c:idx val="0"/>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a:noFill/>
                <a:ln>
                  <a:noFill/>
                </a:ln>
              </c15:spPr>
              <c15:layout/>
            </c:ext>
          </c:extLst>
        </c:dLbl>
      </c:pivotFmt>
    </c:pivotFmts>
    <c:plotArea>
      <c:layout/>
      <c:barChart>
        <c:barDir val="bar"/>
        <c:grouping val="clustered"/>
        <c:varyColors val="0"/>
        <c:ser>
          <c:idx val="0"/>
          <c:order val="0"/>
          <c:tx>
            <c:strRef>
              <c:f>'Semester Summary Data'!$B$4</c:f>
              <c:strCache>
                <c:ptCount val="1"/>
                <c:pt idx="0">
                  <c:v>CREDITS  </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a:noFill/>
                  <a:ln>
                    <a:noFill/>
                  </a:ln>
                </c15:spPr>
                <c15:layout/>
                <c15:showLeaderLines val="1"/>
                <c15:leaderLines>
                  <c:spPr>
                    <a:ln w="9525" cap="flat" cmpd="sng" algn="ctr">
                      <a:solidFill>
                        <a:schemeClr val="tx1">
                          <a:lumMod val="35000"/>
                          <a:lumOff val="65000"/>
                        </a:schemeClr>
                      </a:solidFill>
                      <a:round/>
                    </a:ln>
                    <a:effectLst/>
                  </c:spPr>
                </c15:leaderLines>
              </c:ext>
            </c:extLst>
          </c:dLbls>
          <c:cat>
            <c:strRef>
              <c:f>'Semester Summary Data'!$A$5:$A$15</c:f>
              <c:strCache>
                <c:ptCount val="10"/>
                <c:pt idx="0">
                  <c:v>Semester 1</c:v>
                </c:pt>
                <c:pt idx="1">
                  <c:v>Semester 2</c:v>
                </c:pt>
                <c:pt idx="2">
                  <c:v>Semester 3</c:v>
                </c:pt>
                <c:pt idx="3">
                  <c:v>Semester 4</c:v>
                </c:pt>
                <c:pt idx="4">
                  <c:v>Semester 5</c:v>
                </c:pt>
                <c:pt idx="5">
                  <c:v>Semester 6</c:v>
                </c:pt>
                <c:pt idx="6">
                  <c:v>Semester 7</c:v>
                </c:pt>
                <c:pt idx="7">
                  <c:v>Semester 8</c:v>
                </c:pt>
                <c:pt idx="8">
                  <c:v>Semester 9</c:v>
                </c:pt>
                <c:pt idx="9">
                  <c:v>(blank)</c:v>
                </c:pt>
              </c:strCache>
            </c:strRef>
          </c:cat>
          <c:val>
            <c:numRef>
              <c:f>'Semester Summary Data'!$B$5:$B$15</c:f>
              <c:numCache>
                <c:formatCode>General</c:formatCode>
                <c:ptCount val="10"/>
                <c:pt idx="0">
                  <c:v>3</c:v>
                </c:pt>
                <c:pt idx="1">
                  <c:v>3</c:v>
                </c:pt>
                <c:pt idx="2">
                  <c:v>6</c:v>
                </c:pt>
                <c:pt idx="3">
                  <c:v>6</c:v>
                </c:pt>
                <c:pt idx="4">
                  <c:v>6</c:v>
                </c:pt>
                <c:pt idx="5">
                  <c:v>3</c:v>
                </c:pt>
                <c:pt idx="6">
                  <c:v>6</c:v>
                </c:pt>
                <c:pt idx="7">
                  <c:v>3</c:v>
                </c:pt>
                <c:pt idx="8">
                  <c:v>9</c:v>
                </c:pt>
              </c:numCache>
            </c:numRef>
          </c:val>
        </c:ser>
        <c:ser>
          <c:idx val="1"/>
          <c:order val="1"/>
          <c:tx>
            <c:strRef>
              <c:f>'Semester Summary Data'!$C$4</c:f>
              <c:strCache>
                <c:ptCount val="1"/>
                <c:pt idx="0">
                  <c:v>CLASSES </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a:noFill/>
                  <a:ln>
                    <a:noFill/>
                  </a:ln>
                </c15:spPr>
                <c15:layout/>
                <c15:showLeaderLines val="1"/>
                <c15:leaderLines>
                  <c:spPr>
                    <a:ln w="9525" cap="flat" cmpd="sng" algn="ctr">
                      <a:solidFill>
                        <a:schemeClr val="tx1">
                          <a:lumMod val="35000"/>
                          <a:lumOff val="65000"/>
                        </a:schemeClr>
                      </a:solidFill>
                      <a:round/>
                    </a:ln>
                    <a:effectLst/>
                  </c:spPr>
                </c15:leaderLines>
              </c:ext>
            </c:extLst>
          </c:dLbls>
          <c:cat>
            <c:strRef>
              <c:f>'Semester Summary Data'!$A$5:$A$15</c:f>
              <c:strCache>
                <c:ptCount val="10"/>
                <c:pt idx="0">
                  <c:v>Semester 1</c:v>
                </c:pt>
                <c:pt idx="1">
                  <c:v>Semester 2</c:v>
                </c:pt>
                <c:pt idx="2">
                  <c:v>Semester 3</c:v>
                </c:pt>
                <c:pt idx="3">
                  <c:v>Semester 4</c:v>
                </c:pt>
                <c:pt idx="4">
                  <c:v>Semester 5</c:v>
                </c:pt>
                <c:pt idx="5">
                  <c:v>Semester 6</c:v>
                </c:pt>
                <c:pt idx="6">
                  <c:v>Semester 7</c:v>
                </c:pt>
                <c:pt idx="7">
                  <c:v>Semester 8</c:v>
                </c:pt>
                <c:pt idx="8">
                  <c:v>Semester 9</c:v>
                </c:pt>
                <c:pt idx="9">
                  <c:v>(blank)</c:v>
                </c:pt>
              </c:strCache>
            </c:strRef>
          </c:cat>
          <c:val>
            <c:numRef>
              <c:f>'Semester Summary Data'!$C$5:$C$15</c:f>
              <c:numCache>
                <c:formatCode>General</c:formatCode>
                <c:ptCount val="10"/>
                <c:pt idx="0">
                  <c:v>1</c:v>
                </c:pt>
                <c:pt idx="1">
                  <c:v>1</c:v>
                </c:pt>
                <c:pt idx="2">
                  <c:v>2</c:v>
                </c:pt>
                <c:pt idx="3">
                  <c:v>2</c:v>
                </c:pt>
                <c:pt idx="4">
                  <c:v>2</c:v>
                </c:pt>
                <c:pt idx="5">
                  <c:v>1</c:v>
                </c:pt>
                <c:pt idx="6">
                  <c:v>2</c:v>
                </c:pt>
                <c:pt idx="7">
                  <c:v>1</c:v>
                </c:pt>
                <c:pt idx="8">
                  <c:v>3</c:v>
                </c:pt>
              </c:numCache>
            </c:numRef>
          </c:val>
        </c:ser>
        <c:dLbls>
          <c:dLblPos val="outEnd"/>
          <c:showLegendKey val="0"/>
          <c:showVal val="1"/>
          <c:showCatName val="0"/>
          <c:showSerName val="0"/>
          <c:showPercent val="0"/>
          <c:showBubbleSize val="0"/>
        </c:dLbls>
        <c:gapWidth val="150"/>
        <c:overlap val="-41"/>
        <c:axId val="203510120"/>
        <c:axId val="203513256"/>
      </c:barChart>
      <c:catAx>
        <c:axId val="203510120"/>
        <c:scaling>
          <c:orientation val="maxMin"/>
        </c:scaling>
        <c:delete val="0"/>
        <c:axPos val="l"/>
        <c:majorGridlines>
          <c:spPr>
            <a:ln w="9525" cap="flat" cmpd="sng" algn="ctr">
              <a:solidFill>
                <a:schemeClr val="accent3">
                  <a:lumMod val="50000"/>
                </a:schemeClr>
              </a:solidFill>
              <a:round/>
            </a:ln>
            <a:effectLst/>
          </c:spPr>
        </c:majorGridlines>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03513256"/>
        <c:crosses val="autoZero"/>
        <c:auto val="1"/>
        <c:lblAlgn val="ctr"/>
        <c:lblOffset val="100"/>
        <c:noMultiLvlLbl val="0"/>
      </c:catAx>
      <c:valAx>
        <c:axId val="203513256"/>
        <c:scaling>
          <c:orientation val="minMax"/>
        </c:scaling>
        <c:delete val="1"/>
        <c:axPos val="t"/>
        <c:numFmt formatCode="General" sourceLinked="1"/>
        <c:majorTickMark val="none"/>
        <c:minorTickMark val="none"/>
        <c:tickLblPos val="nextTo"/>
        <c:crossAx val="203510120"/>
        <c:crosses val="autoZero"/>
        <c:crossBetween val="between"/>
      </c:valAx>
      <c:spPr>
        <a:noFill/>
        <a:ln>
          <a:noFill/>
        </a:ln>
        <a:effectLst/>
      </c:spPr>
    </c:plotArea>
    <c:legend>
      <c:legendPos val="r"/>
      <c:layout>
        <c:manualLayout>
          <c:xMode val="edge"/>
          <c:yMode val="edge"/>
          <c:x val="0.82118533221618584"/>
          <c:y val="0.22643199011888224"/>
          <c:w val="0.15298044034813599"/>
          <c:h val="0.2296315634342498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userShapes r:id="rId3"/>
  <c:extLst>
    <c:ext xmlns:c14="http://schemas.microsoft.com/office/drawing/2007/8/2/chart" uri="{781A3756-C4B2-4CAC-9D66-4F8BD8637D16}">
      <c14:pivotOptions>
        <c14:dropZoneFilter val="1"/>
        <c14:dropZoneCategories val="1"/>
        <c14:dropZoneData val="1"/>
        <c14:dropZoneSeries val="1"/>
      </c14:pivotOptions>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6</xdr:col>
      <xdr:colOff>9524</xdr:colOff>
      <xdr:row>15</xdr:row>
      <xdr:rowOff>6266</xdr:rowOff>
    </xdr:from>
    <xdr:to>
      <xdr:col>7</xdr:col>
      <xdr:colOff>228599</xdr:colOff>
      <xdr:row>15</xdr:row>
      <xdr:rowOff>225591</xdr:rowOff>
    </xdr:to>
    <xdr:sp macro="" textlink="">
      <xdr:nvSpPr>
        <xdr:cNvPr id="5" name="Filter Cover" descr="&quot;&quot;" title="Empty shape"/>
        <xdr:cNvSpPr/>
      </xdr:nvSpPr>
      <xdr:spPr>
        <a:xfrm>
          <a:off x="9841580" y="4624638"/>
          <a:ext cx="429001" cy="219325"/>
        </a:xfrm>
        <a:prstGeom prst="rect">
          <a:avLst/>
        </a:prstGeom>
        <a:solidFill>
          <a:schemeClr val="accent3">
            <a:lumMod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1213034</xdr:colOff>
      <xdr:row>4</xdr:row>
      <xdr:rowOff>304799</xdr:rowOff>
    </xdr:from>
    <xdr:to>
      <xdr:col>6</xdr:col>
      <xdr:colOff>429462</xdr:colOff>
      <xdr:row>4</xdr:row>
      <xdr:rowOff>304799</xdr:rowOff>
    </xdr:to>
    <xdr:cxnSp macro="">
      <xdr:nvCxnSpPr>
        <xdr:cNvPr id="8" name="Border" descr="&quot;&quot;" title="Border"/>
        <xdr:cNvCxnSpPr/>
      </xdr:nvCxnSpPr>
      <xdr:spPr>
        <a:xfrm>
          <a:off x="4730934" y="1231899"/>
          <a:ext cx="6303028" cy="0"/>
        </a:xfrm>
        <a:prstGeom prst="line">
          <a:avLst/>
        </a:prstGeom>
        <a:ln w="28575">
          <a:solidFill>
            <a:schemeClr val="accent3">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90486</xdr:colOff>
      <xdr:row>3</xdr:row>
      <xdr:rowOff>57150</xdr:rowOff>
    </xdr:from>
    <xdr:to>
      <xdr:col>1</xdr:col>
      <xdr:colOff>1276349</xdr:colOff>
      <xdr:row>10</xdr:row>
      <xdr:rowOff>161925</xdr:rowOff>
    </xdr:to>
    <xdr:graphicFrame macro="">
      <xdr:nvGraphicFramePr>
        <xdr:cNvPr id="2" name="SemesterSummary" descr="Bar chart showing total credits and classes for each semester." title="Semester Summary"/>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5</xdr:col>
      <xdr:colOff>1181100</xdr:colOff>
      <xdr:row>0</xdr:row>
      <xdr:rowOff>76200</xdr:rowOff>
    </xdr:from>
    <xdr:to>
      <xdr:col>9</xdr:col>
      <xdr:colOff>904875</xdr:colOff>
      <xdr:row>2</xdr:row>
      <xdr:rowOff>61154</xdr:rowOff>
    </xdr:to>
    <xdr:pic>
      <xdr:nvPicPr>
        <xdr:cNvPr id="3" name="Picture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0629900" y="76200"/>
          <a:ext cx="1343025" cy="804104"/>
        </a:xfrm>
        <a:prstGeom prst="rect">
          <a:avLst/>
        </a:prstGeom>
      </xdr:spPr>
    </xdr:pic>
    <xdr:clientData/>
  </xdr:twoCellAnchor>
</xdr:wsDr>
</file>

<file path=xl/drawings/drawing2.xml><?xml version="1.0" encoding="utf-8"?>
<c:userShapes xmlns:c="http://schemas.openxmlformats.org/drawingml/2006/chart">
  <cdr:relSizeAnchor xmlns:cdr="http://schemas.openxmlformats.org/drawingml/2006/chartDrawing">
    <cdr:from>
      <cdr:x>0.01503</cdr:x>
      <cdr:y>0.17361</cdr:y>
    </cdr:from>
    <cdr:to>
      <cdr:x>0.80194</cdr:x>
      <cdr:y>0.17588</cdr:y>
    </cdr:to>
    <cdr:cxnSp macro="">
      <cdr:nvCxnSpPr>
        <cdr:cNvPr id="2" name="Straight Connector 1" descr="&quot;&quot;" title="Border"/>
        <cdr:cNvCxnSpPr/>
      </cdr:nvCxnSpPr>
      <cdr:spPr>
        <a:xfrm xmlns:a="http://schemas.openxmlformats.org/drawingml/2006/main">
          <a:off x="66495" y="329064"/>
          <a:ext cx="3481569" cy="4311"/>
        </a:xfrm>
        <a:prstGeom xmlns:a="http://schemas.openxmlformats.org/drawingml/2006/main" prst="line">
          <a:avLst/>
        </a:prstGeom>
        <a:ln xmlns:a="http://schemas.openxmlformats.org/drawingml/2006/main" w="28575">
          <a:solidFill>
            <a:schemeClr val="accent3">
              <a:lumMod val="50000"/>
            </a:schemeClr>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Trung Hoang" refreshedDate="42034.734157638886" createdVersion="5" refreshedVersion="5" minRefreshableVersion="3" recordCount="27">
  <cacheSource type="worksheet">
    <worksheetSource name="Courses"/>
  </cacheSource>
  <cacheFields count="8">
    <cacheField name="COURSE TITLE" numFmtId="0">
      <sharedItems containsBlank="1"/>
    </cacheField>
    <cacheField name="COURSE #" numFmtId="0">
      <sharedItems containsBlank="1"/>
    </cacheField>
    <cacheField name="DEGREE REQUIREMENT" numFmtId="0">
      <sharedItems containsBlank="1"/>
    </cacheField>
    <cacheField name="CREDITS" numFmtId="0">
      <sharedItems containsString="0" containsBlank="1" containsNumber="1" containsInteger="1" minValue="3" maxValue="3"/>
    </cacheField>
    <cacheField name="COMPLETED?" numFmtId="0">
      <sharedItems containsBlank="1"/>
    </cacheField>
    <cacheField name="SEMESTER" numFmtId="0">
      <sharedItems containsBlank="1" count="23">
        <s v="Semester 1"/>
        <s v="Semester 2"/>
        <s v="Semester 3"/>
        <s v="Semester 4"/>
        <s v="Semester 5"/>
        <s v="Semester 6"/>
        <s v="Semester 7"/>
        <s v="Semester 8"/>
        <s v="Semester 9"/>
        <m/>
        <s v="Fall 2015" u="1"/>
        <s v="Summer 2015" u="1"/>
        <s v="4.Winter 2015" u="1"/>
        <s v="Spring 2015" u="1"/>
        <s v="Spring 2016" u="1"/>
        <s v="Fall 2014" u="1"/>
        <s v="1.Spring 2015" u="1"/>
        <s v="Fall 2016" u="1"/>
        <s v="Winter 2015" u="1"/>
        <s v="2.Summer 2015" u="1"/>
        <s v="3.Fall 2015" u="1"/>
        <s v="Winter 2016" u="1"/>
        <s v="6.Winter 2015" u="1"/>
      </sharedItems>
    </cacheField>
    <cacheField name=" " numFmtId="0">
      <sharedItems containsNonDate="0" containsString="0" containsBlank="1"/>
    </cacheField>
    <cacheField name="  " numFmtId="0">
      <sharedItems containsNonDate="0" containsString="0"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27">
  <r>
    <s v="Management of Information Technology"/>
    <s v="MBA 662"/>
    <s v="Core Courses"/>
    <n v="3"/>
    <s v="No"/>
    <x v="0"/>
    <m/>
    <m/>
  </r>
  <r>
    <s v="Financial Reporting and Decision Making"/>
    <s v="MBA 613"/>
    <s v="Core Courses"/>
    <n v="3"/>
    <s v="No"/>
    <x v="1"/>
    <m/>
    <m/>
  </r>
  <r>
    <s v="Statistics for Business Decision Making"/>
    <s v="MBA 633"/>
    <s v="Core Courses"/>
    <n v="3"/>
    <s v="No"/>
    <x v="2"/>
    <m/>
    <m/>
  </r>
  <r>
    <s v="Organizational Behavior"/>
    <s v="MBA 653"/>
    <s v="Core Courses"/>
    <n v="3"/>
    <s v="No"/>
    <x v="2"/>
    <m/>
    <m/>
  </r>
  <r>
    <s v="Managerial Economics and Decisions of the Firm"/>
    <s v="MBA 603"/>
    <s v="Core Courses"/>
    <n v="3"/>
    <s v="No"/>
    <x v="3"/>
    <m/>
    <m/>
  </r>
  <r>
    <s v="Managing Costs and Evaluating Performance"/>
    <s v="MBA 612"/>
    <s v="Core Courses"/>
    <n v="3"/>
    <s v="No"/>
    <x v="3"/>
    <m/>
    <m/>
  </r>
  <r>
    <s v="Marketing Management"/>
    <s v="MBA 623"/>
    <s v="Core Courses"/>
    <n v="3"/>
    <s v="No"/>
    <x v="4"/>
    <m/>
    <m/>
  </r>
  <r>
    <s v="Managerial Finance"/>
    <s v="MBA 643"/>
    <s v="Core Courses"/>
    <n v="3"/>
    <s v="No"/>
    <x v="4"/>
    <m/>
    <m/>
  </r>
  <r>
    <s v="Global Business Perspectives"/>
    <s v="MBA 795"/>
    <s v="Global Residency"/>
    <n v="3"/>
    <s v="No"/>
    <x v="5"/>
    <m/>
    <m/>
  </r>
  <r>
    <s v="Operations Management"/>
    <s v="MBA 638"/>
    <s v="Core Courses"/>
    <n v="3"/>
    <s v="No"/>
    <x v="6"/>
    <m/>
    <m/>
  </r>
  <r>
    <s v="Strategic Management"/>
    <s v="MBA 678"/>
    <s v="Core Courses"/>
    <n v="3"/>
    <s v="No"/>
    <x v="7"/>
    <m/>
    <m/>
  </r>
  <r>
    <s v="Venture Capital and Private Finance"/>
    <s v="MBA705"/>
    <s v="Elective Course"/>
    <n v="3"/>
    <s v="No"/>
    <x v="8"/>
    <m/>
    <m/>
  </r>
  <r>
    <s v="Entrepreneurship"/>
    <s v="MBA 711"/>
    <s v="Elective Course"/>
    <n v="3"/>
    <s v="No"/>
    <x v="6"/>
    <m/>
    <m/>
  </r>
  <r>
    <s v=" Managing Growth of Small Businesses"/>
    <s v="MBA 714"/>
    <s v="Elective Course"/>
    <n v="3"/>
    <s v="No"/>
    <x v="8"/>
    <m/>
    <m/>
  </r>
  <r>
    <s v="Turning Ideas into Successful Companies"/>
    <s v="MBA 752"/>
    <s v="Elective Course"/>
    <n v="3"/>
    <s v="No"/>
    <x v="8"/>
    <m/>
    <m/>
  </r>
  <r>
    <m/>
    <m/>
    <m/>
    <m/>
    <m/>
    <x v="9"/>
    <m/>
    <m/>
  </r>
  <r>
    <m/>
    <m/>
    <m/>
    <m/>
    <m/>
    <x v="9"/>
    <m/>
    <m/>
  </r>
  <r>
    <m/>
    <m/>
    <m/>
    <m/>
    <m/>
    <x v="9"/>
    <m/>
    <m/>
  </r>
  <r>
    <m/>
    <m/>
    <m/>
    <m/>
    <m/>
    <x v="9"/>
    <m/>
    <m/>
  </r>
  <r>
    <m/>
    <m/>
    <m/>
    <m/>
    <m/>
    <x v="9"/>
    <m/>
    <m/>
  </r>
  <r>
    <m/>
    <m/>
    <m/>
    <m/>
    <m/>
    <x v="9"/>
    <m/>
    <m/>
  </r>
  <r>
    <m/>
    <m/>
    <m/>
    <m/>
    <m/>
    <x v="9"/>
    <m/>
    <m/>
  </r>
  <r>
    <m/>
    <m/>
    <m/>
    <m/>
    <m/>
    <x v="9"/>
    <m/>
    <m/>
  </r>
  <r>
    <m/>
    <m/>
    <m/>
    <m/>
    <m/>
    <x v="9"/>
    <m/>
    <m/>
  </r>
  <r>
    <m/>
    <m/>
    <m/>
    <m/>
    <m/>
    <x v="9"/>
    <m/>
    <m/>
  </r>
  <r>
    <m/>
    <m/>
    <m/>
    <m/>
    <m/>
    <x v="9"/>
    <m/>
    <m/>
  </r>
  <r>
    <m/>
    <m/>
    <m/>
    <m/>
    <m/>
    <x v="9"/>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SemesterSummaryPivotTable" cacheId="0" dataPosition="0" applyNumberFormats="0" applyBorderFormats="0" applyFontFormats="0" applyPatternFormats="0" applyAlignmentFormats="0" applyWidthHeightFormats="1" dataCaption="Values" grandTotalCaption="TOTAL" updatedVersion="5" minRefreshableVersion="3" itemPrintTitles="1" createdVersion="4" indent="0" outline="1" outlineData="1" multipleFieldFilters="0" chartFormat="19" rowHeaderCaption="CLASSES">
  <location ref="A4:C15" firstHeaderRow="0" firstDataRow="1" firstDataCol="1"/>
  <pivotFields count="8">
    <pivotField dataField="1" showAll="0"/>
    <pivotField showAll="0" defaultSubtotal="0"/>
    <pivotField showAll="0"/>
    <pivotField dataField="1" showAll="0"/>
    <pivotField showAll="0"/>
    <pivotField axis="axisRow" showAll="0" sortType="ascending">
      <items count="24">
        <item m="1" x="16"/>
        <item m="1" x="19"/>
        <item m="1" x="20"/>
        <item m="1" x="12"/>
        <item m="1" x="22"/>
        <item m="1" x="15"/>
        <item m="1" x="10"/>
        <item m="1" x="17"/>
        <item x="0"/>
        <item x="1"/>
        <item x="2"/>
        <item x="3"/>
        <item x="4"/>
        <item x="5"/>
        <item x="6"/>
        <item x="7"/>
        <item x="8"/>
        <item m="1" x="13"/>
        <item m="1" x="14"/>
        <item m="1" x="11"/>
        <item m="1" x="18"/>
        <item m="1" x="21"/>
        <item x="9"/>
        <item t="default"/>
      </items>
    </pivotField>
    <pivotField showAll="0" defaultSubtotal="0"/>
    <pivotField showAll="0" defaultSubtotal="0"/>
  </pivotFields>
  <rowFields count="1">
    <field x="5"/>
  </rowFields>
  <rowItems count="11">
    <i>
      <x v="8"/>
    </i>
    <i>
      <x v="9"/>
    </i>
    <i>
      <x v="10"/>
    </i>
    <i>
      <x v="11"/>
    </i>
    <i>
      <x v="12"/>
    </i>
    <i>
      <x v="13"/>
    </i>
    <i>
      <x v="14"/>
    </i>
    <i>
      <x v="15"/>
    </i>
    <i>
      <x v="16"/>
    </i>
    <i>
      <x v="22"/>
    </i>
    <i t="grand">
      <x/>
    </i>
  </rowItems>
  <colFields count="1">
    <field x="-2"/>
  </colFields>
  <colItems count="2">
    <i>
      <x/>
    </i>
    <i i="1">
      <x v="1"/>
    </i>
  </colItems>
  <dataFields count="2">
    <dataField name="CREDITS  " fld="3" baseField="5" baseItem="2"/>
    <dataField name="CLASSES " fld="0" subtotal="count" baseField="2" baseItem="2"/>
  </dataFields>
  <formats count="3">
    <format dxfId="2">
      <pivotArea outline="0" collapsedLevelsAreSubtotals="1" fieldPosition="0"/>
    </format>
    <format dxfId="1">
      <pivotArea dataOnly="0" labelOnly="1" outline="0" fieldPosition="0">
        <references count="1">
          <reference field="4294967294" count="2">
            <x v="0"/>
            <x v="1"/>
          </reference>
        </references>
      </pivotArea>
    </format>
    <format dxfId="0">
      <pivotArea type="all" dataOnly="0" outline="0" fieldPosition="0"/>
    </format>
  </formats>
  <chartFormats count="10">
    <chartFormat chart="1" format="2" series="1">
      <pivotArea type="data" outline="0" fieldPosition="0">
        <references count="1">
          <reference field="4294967294" count="1" selected="0">
            <x v="1"/>
          </reference>
        </references>
      </pivotArea>
    </chartFormat>
    <chartFormat chart="1" format="4" series="1">
      <pivotArea type="data" outline="0" fieldPosition="0">
        <references count="1">
          <reference field="4294967294" count="1" selected="0">
            <x v="0"/>
          </reference>
        </references>
      </pivotArea>
    </chartFormat>
    <chartFormat chart="8" format="2" series="1">
      <pivotArea type="data" outline="0" fieldPosition="0">
        <references count="1">
          <reference field="4294967294" count="1" selected="0">
            <x v="0"/>
          </reference>
        </references>
      </pivotArea>
    </chartFormat>
    <chartFormat chart="8" format="3" series="1">
      <pivotArea type="data" outline="0" fieldPosition="0">
        <references count="1">
          <reference field="4294967294" count="1" selected="0">
            <x v="1"/>
          </reference>
        </references>
      </pivotArea>
    </chartFormat>
    <chartFormat chart="16" format="2" series="1">
      <pivotArea type="data" outline="0" fieldPosition="0">
        <references count="1">
          <reference field="4294967294" count="1" selected="0">
            <x v="0"/>
          </reference>
        </references>
      </pivotArea>
    </chartFormat>
    <chartFormat chart="16" format="3" series="1">
      <pivotArea type="data" outline="0" fieldPosition="0">
        <references count="1">
          <reference field="4294967294" count="1" selected="0">
            <x v="1"/>
          </reference>
        </references>
      </pivotArea>
    </chartFormat>
    <chartFormat chart="17" format="4" series="1">
      <pivotArea type="data" outline="0" fieldPosition="0">
        <references count="1">
          <reference field="4294967294" count="1" selected="0">
            <x v="0"/>
          </reference>
        </references>
      </pivotArea>
    </chartFormat>
    <chartFormat chart="17" format="5" series="1">
      <pivotArea type="data" outline="0" fieldPosition="0">
        <references count="1">
          <reference field="4294967294" count="1" selected="0">
            <x v="1"/>
          </reference>
        </references>
      </pivotArea>
    </chartFormat>
    <chartFormat chart="18" format="4" series="1">
      <pivotArea type="data" outline="0" fieldPosition="0">
        <references count="1">
          <reference field="4294967294" count="1" selected="0">
            <x v="0"/>
          </reference>
        </references>
      </pivotArea>
    </chartFormat>
    <chartFormat chart="18" format="5" series="1">
      <pivotArea type="data" outline="0" fieldPosition="0">
        <references count="1">
          <reference field="4294967294" count="1" selected="0">
            <x v="1"/>
          </reference>
        </references>
      </pivotArea>
    </chartFormat>
  </chartFormats>
  <pivotTableStyleInfo name="Semester Summary" showRowHeaders="1" showColHeaders="1" showRowStripes="1" showColStripes="0" showLastColumn="1"/>
  <extLst>
    <ext xmlns:x14="http://schemas.microsoft.com/office/spreadsheetml/2009/9/main" uri="{962EF5D1-5CA2-4c93-8EF4-DBF5C05439D2}">
      <x14:pivotTableDefinition xmlns:xm="http://schemas.microsoft.com/office/excel/2006/main" altText="Semester Summary" altTextSummary="Calculates total credits and classes by semester." hideValuesRow="1"/>
    </ext>
  </extLst>
</pivotTableDefinition>
</file>

<file path=xl/tables/table1.xml><?xml version="1.0" encoding="utf-8"?>
<table xmlns="http://schemas.openxmlformats.org/spreadsheetml/2006/main" id="1" name="DegreeRequirements" displayName="DegreeRequirements" ref="C5:G10" totalsRowCount="1" headerRowDxfId="25" dataDxfId="24" totalsRowDxfId="23">
  <tableColumns count="5">
    <tableColumn id="1" name="CREDIT REQUIREMENTS" totalsRowLabel="TOTALS" dataDxfId="22" totalsRowDxfId="21"/>
    <tableColumn id="2" name="TOTAL" totalsRowFunction="sum" dataDxfId="20" totalsRowDxfId="19"/>
    <tableColumn id="3" name="EARNED" totalsRowFunction="sum" dataDxfId="18" totalsRowDxfId="17">
      <calculatedColumnFormula>IFERROR(SUMIFS(Courses[CREDITS],Courses[DEGREE REQUIREMENT],DegreeRequirements[[#This Row],[CREDIT REQUIREMENTS]],Courses[COMPLETED?],"=Yes"),"")</calculatedColumnFormula>
    </tableColumn>
    <tableColumn id="4" name="NEEDED" totalsRowFunction="sum" dataDxfId="16" totalsRowDxfId="15">
      <calculatedColumnFormula>IFERROR(DegreeRequirements[[#This Row],[TOTAL]]-DegreeRequirements[[#This Row],[EARNED]],"")</calculatedColumnFormula>
    </tableColumn>
    <tableColumn id="5" name="Column1" dataDxfId="14" totalsRowDxfId="13">
      <calculatedColumnFormula>DegreeRequirements[[#This Row],[NEEDED]]</calculatedColumnFormula>
    </tableColumn>
  </tableColumns>
  <tableStyleInfo name="Credit Requirements Summary" showFirstColumn="0" showLastColumn="0" showRowStripes="0" showColumnStripes="1"/>
  <extLst>
    <ext xmlns:x14="http://schemas.microsoft.com/office/spreadsheetml/2009/9/main" uri="{504A1905-F514-4f6f-8877-14C23A59335A}">
      <x14:table altText="Degree Requirements" altTextSummary="List of credit requirements, such as Academic Major, along with total credits, earned credits, and needed credits."/>
    </ext>
  </extLst>
</table>
</file>

<file path=xl/tables/table2.xml><?xml version="1.0" encoding="utf-8"?>
<table xmlns="http://schemas.openxmlformats.org/spreadsheetml/2006/main" id="2" name="Courses" displayName="Courses" ref="A16:H44" totalsRowShown="0" headerRowDxfId="12" dataDxfId="11">
  <autoFilter ref="A16:H44"/>
  <sortState ref="A17:H43">
    <sortCondition ref="F16:F43"/>
  </sortState>
  <tableColumns count="8">
    <tableColumn id="1" name="COURSE TITLE" dataDxfId="10"/>
    <tableColumn id="2" name="COURSE #" dataDxfId="9"/>
    <tableColumn id="3" name="DEGREE REQUIREMENT" dataDxfId="8"/>
    <tableColumn id="4" name="CREDITS" dataDxfId="7"/>
    <tableColumn id="6" name="COMPLETED?" dataDxfId="6"/>
    <tableColumn id="5" name="SEMESTER" dataDxfId="5"/>
    <tableColumn id="7" name=" " dataDxfId="4"/>
    <tableColumn id="8" name="  " dataDxfId="3"/>
  </tableColumns>
  <tableStyleInfo name="Course Listing" showFirstColumn="0" showLastColumn="0" showRowStripes="1" showColumnStripes="0"/>
  <extLst>
    <ext xmlns:x14="http://schemas.microsoft.com/office/spreadsheetml/2009/9/main" uri="{504A1905-F514-4f6f-8877-14C23A59335A}">
      <x14:table altText="Courses Table" altTextSummary="List of courses, course number, degree requirement, credit hours, course completion, and semester."/>
    </ext>
  </extLst>
</table>
</file>

<file path=xl/theme/theme1.xml><?xml version="1.0" encoding="utf-8"?>
<a:theme xmlns:a="http://schemas.openxmlformats.org/drawingml/2006/main" name="Office Theme">
  <a:themeElements>
    <a:clrScheme name="College Credit Tracker">
      <a:dk1>
        <a:sysClr val="windowText" lastClr="000000"/>
      </a:dk1>
      <a:lt1>
        <a:sysClr val="window" lastClr="FFFFFF"/>
      </a:lt1>
      <a:dk2>
        <a:srgbClr val="000000"/>
      </a:dk2>
      <a:lt2>
        <a:srgbClr val="F2F2F2"/>
      </a:lt2>
      <a:accent1>
        <a:srgbClr val="EBB828"/>
      </a:accent1>
      <a:accent2>
        <a:srgbClr val="269E6F"/>
      </a:accent2>
      <a:accent3>
        <a:srgbClr val="2699BA"/>
      </a:accent3>
      <a:accent4>
        <a:srgbClr val="EA8B23"/>
      </a:accent4>
      <a:accent5>
        <a:srgbClr val="8163A7"/>
      </a:accent5>
      <a:accent6>
        <a:srgbClr val="DB5368"/>
      </a:accent6>
      <a:hlink>
        <a:srgbClr val="269EBA"/>
      </a:hlink>
      <a:folHlink>
        <a:srgbClr val="8163A7"/>
      </a:folHlink>
    </a:clrScheme>
    <a:fontScheme name="College Credit Tracker">
      <a:majorFont>
        <a:latin typeface="Bookman Old Style"/>
        <a:ea typeface=""/>
        <a:cs typeface=""/>
      </a:majorFont>
      <a:minorFont>
        <a:latin typeface="Franklin Gothic Medium"/>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business.gmu.edu/mba-programs/curriculum/program-of-study/" TargetMode="External"/><Relationship Id="rId5" Type="http://schemas.openxmlformats.org/officeDocument/2006/relationships/table" Target="../tables/table2.xml"/><Relationship Id="rId4" Type="http://schemas.openxmlformats.org/officeDocument/2006/relationships/table" Target="../tables/table1.xm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pageSetUpPr autoPageBreaks="0" fitToPage="1"/>
  </sheetPr>
  <dimension ref="A1:R44"/>
  <sheetViews>
    <sheetView showGridLines="0" tabSelected="1" zoomScale="75" zoomScaleNormal="100" workbookViewId="0">
      <selection activeCell="K21" sqref="K21"/>
    </sheetView>
  </sheetViews>
  <sheetFormatPr defaultRowHeight="18" customHeight="1" x14ac:dyDescent="0.3"/>
  <cols>
    <col min="1" max="1" width="47.25" customWidth="1"/>
    <col min="2" max="2" width="17.5" customWidth="1"/>
    <col min="3" max="3" width="25.25" customWidth="1"/>
    <col min="4" max="4" width="16.25" customWidth="1"/>
    <col min="5" max="5" width="17.75" customWidth="1"/>
    <col min="6" max="6" width="16.25" customWidth="1"/>
    <col min="7" max="7" width="2.375" customWidth="1"/>
    <col min="8" max="8" width="2.5" customWidth="1"/>
    <col min="9" max="9" width="0.125" customWidth="1"/>
    <col min="10" max="10" width="15.875" customWidth="1"/>
    <col min="11" max="11" width="18.875" customWidth="1"/>
    <col min="12" max="12" width="16" customWidth="1"/>
    <col min="13" max="13" width="13.625" customWidth="1"/>
    <col min="15" max="15" width="13.125" customWidth="1"/>
  </cols>
  <sheetData>
    <row r="1" spans="1:18" ht="6.75" customHeight="1" x14ac:dyDescent="0.3">
      <c r="A1" s="19"/>
      <c r="B1" s="19"/>
      <c r="C1" s="19"/>
      <c r="D1" s="19"/>
      <c r="E1" s="19"/>
      <c r="F1" s="19"/>
      <c r="G1" s="20"/>
      <c r="H1" s="19"/>
      <c r="I1" s="20"/>
      <c r="J1" s="20"/>
    </row>
    <row r="2" spans="1:18" ht="57.95" customHeight="1" x14ac:dyDescent="0.3">
      <c r="A2" s="21" t="s">
        <v>68</v>
      </c>
      <c r="B2" s="22"/>
      <c r="C2" s="86" t="s">
        <v>81</v>
      </c>
      <c r="D2" s="87"/>
      <c r="E2" s="87"/>
      <c r="F2" s="23"/>
      <c r="G2" s="20"/>
      <c r="H2" s="19"/>
      <c r="I2" s="20"/>
      <c r="J2" s="20"/>
    </row>
    <row r="3" spans="1:18" ht="6.75" customHeight="1" x14ac:dyDescent="0.3">
      <c r="A3" s="19"/>
      <c r="B3" s="19"/>
      <c r="C3" s="19"/>
      <c r="D3" s="24"/>
      <c r="E3" s="19"/>
      <c r="F3" s="19"/>
      <c r="G3" s="20"/>
      <c r="H3" s="19"/>
      <c r="I3" s="20"/>
      <c r="J3" s="20"/>
    </row>
    <row r="4" spans="1:18" ht="9" customHeight="1" x14ac:dyDescent="0.3">
      <c r="A4" s="90"/>
      <c r="B4" s="90"/>
      <c r="C4" s="20"/>
      <c r="D4" s="20"/>
      <c r="E4" s="20"/>
      <c r="F4" s="20"/>
      <c r="G4" s="20"/>
      <c r="H4" s="20"/>
      <c r="I4" s="20"/>
      <c r="J4" s="20"/>
    </row>
    <row r="5" spans="1:18" ht="27" customHeight="1" x14ac:dyDescent="0.3">
      <c r="A5" s="28"/>
      <c r="B5" s="28"/>
      <c r="C5" s="29" t="s">
        <v>9</v>
      </c>
      <c r="D5" s="30" t="s">
        <v>10</v>
      </c>
      <c r="E5" s="30" t="s">
        <v>11</v>
      </c>
      <c r="F5" s="30" t="s">
        <v>12</v>
      </c>
      <c r="G5" s="31" t="s">
        <v>82</v>
      </c>
      <c r="H5" s="28"/>
      <c r="I5" s="20"/>
      <c r="J5" s="20"/>
      <c r="L5" s="44" t="s">
        <v>69</v>
      </c>
    </row>
    <row r="6" spans="1:18" ht="21" customHeight="1" x14ac:dyDescent="0.3">
      <c r="A6" s="28"/>
      <c r="B6" s="28"/>
      <c r="C6" s="28" t="s">
        <v>29</v>
      </c>
      <c r="D6" s="32">
        <v>30</v>
      </c>
      <c r="E6" s="32">
        <f>IFERROR(SUMIFS(Courses[CREDITS],Courses[DEGREE REQUIREMENT],DegreeRequirements[[#This Row],[CREDIT REQUIREMENTS]],Courses[COMPLETED?],"=Yes"),"")</f>
        <v>0</v>
      </c>
      <c r="F6" s="33">
        <f>IFERROR(DegreeRequirements[[#This Row],[TOTAL]]-DegreeRequirements[[#This Row],[EARNED]],"")</f>
        <v>30</v>
      </c>
      <c r="G6" s="28">
        <f>DegreeRequirements[[#This Row],[NEEDED]]</f>
        <v>30</v>
      </c>
      <c r="H6" s="28"/>
      <c r="I6" s="20"/>
      <c r="J6" s="20"/>
      <c r="L6" s="50" t="s">
        <v>70</v>
      </c>
    </row>
    <row r="7" spans="1:18" ht="21" customHeight="1" x14ac:dyDescent="0.3">
      <c r="A7" s="28"/>
      <c r="B7" s="28"/>
      <c r="C7" s="28" t="s">
        <v>2</v>
      </c>
      <c r="D7" s="32">
        <v>15</v>
      </c>
      <c r="E7" s="32">
        <f>IFERROR(SUMIFS(Courses[CREDITS],Courses[DEGREE REQUIREMENT],DegreeRequirements[[#This Row],[CREDIT REQUIREMENTS]],Courses[COMPLETED?],"=Yes"),"")</f>
        <v>0</v>
      </c>
      <c r="F7" s="33">
        <f>IFERROR(DegreeRequirements[[#This Row],[TOTAL]]-DegreeRequirements[[#This Row],[EARNED]],"")</f>
        <v>15</v>
      </c>
      <c r="G7" s="28">
        <f>DegreeRequirements[[#This Row],[NEEDED]]</f>
        <v>15</v>
      </c>
      <c r="H7" s="28"/>
      <c r="I7" s="20"/>
      <c r="J7" s="20"/>
    </row>
    <row r="8" spans="1:18" ht="21" customHeight="1" x14ac:dyDescent="0.3">
      <c r="A8" s="28"/>
      <c r="B8" s="28"/>
      <c r="C8" s="28" t="s">
        <v>32</v>
      </c>
      <c r="D8" s="32">
        <v>3</v>
      </c>
      <c r="E8" s="32">
        <f>IFERROR(SUMIFS(Courses[CREDITS],Courses[DEGREE REQUIREMENT],DegreeRequirements[[#This Row],[CREDIT REQUIREMENTS]],Courses[COMPLETED?],"=Yes"),"")</f>
        <v>0</v>
      </c>
      <c r="F8" s="33">
        <f>IFERROR(DegreeRequirements[[#This Row],[TOTAL]]-DegreeRequirements[[#This Row],[EARNED]],"")</f>
        <v>3</v>
      </c>
      <c r="G8" s="28">
        <f>DegreeRequirements[[#This Row],[NEEDED]]</f>
        <v>3</v>
      </c>
      <c r="H8" s="28"/>
      <c r="I8" s="20"/>
      <c r="J8" s="20"/>
      <c r="L8" s="44" t="s">
        <v>84</v>
      </c>
    </row>
    <row r="9" spans="1:18" ht="21" customHeight="1" x14ac:dyDescent="0.3">
      <c r="A9" s="28"/>
      <c r="B9" s="28"/>
      <c r="C9" s="28" t="s">
        <v>33</v>
      </c>
      <c r="D9" s="32" t="s">
        <v>1</v>
      </c>
      <c r="E9" s="33">
        <f>IFERROR(SUMIFS(Courses[CREDITS],Courses[DEGREE REQUIREMENT],DegreeRequirements[[#This Row],[CREDIT REQUIREMENTS]],Courses[COMPLETED?],"=Yes"),"")</f>
        <v>0</v>
      </c>
      <c r="F9" s="33" t="str">
        <f>IFERROR(DegreeRequirements[[#This Row],[TOTAL]]-DegreeRequirements[[#This Row],[EARNED]],"")</f>
        <v/>
      </c>
      <c r="G9" s="28" t="str">
        <f>DegreeRequirements[[#This Row],[NEEDED]]</f>
        <v/>
      </c>
      <c r="H9" s="28"/>
      <c r="I9" s="20"/>
      <c r="J9" s="20"/>
      <c r="L9" s="49" t="s">
        <v>91</v>
      </c>
      <c r="M9" s="49" t="s">
        <v>85</v>
      </c>
      <c r="N9" s="49"/>
      <c r="O9" s="49"/>
      <c r="Q9" s="49"/>
      <c r="R9" s="49"/>
    </row>
    <row r="10" spans="1:18" ht="21" customHeight="1" x14ac:dyDescent="0.3">
      <c r="A10" s="28"/>
      <c r="B10" s="28"/>
      <c r="C10" s="31" t="s">
        <v>13</v>
      </c>
      <c r="D10" s="32">
        <f>SUBTOTAL(109,DegreeRequirements[TOTAL])</f>
        <v>48</v>
      </c>
      <c r="E10" s="32">
        <f>SUBTOTAL(109,DegreeRequirements[EARNED])</f>
        <v>0</v>
      </c>
      <c r="F10" s="32">
        <f>SUBTOTAL(109,DegreeRequirements[NEEDED])</f>
        <v>48</v>
      </c>
      <c r="G10" s="28"/>
      <c r="H10" s="28"/>
      <c r="I10" s="20"/>
      <c r="J10" s="20"/>
      <c r="L10" s="49" t="s">
        <v>90</v>
      </c>
      <c r="M10" s="49" t="s">
        <v>86</v>
      </c>
      <c r="N10" s="49"/>
      <c r="O10" s="49"/>
      <c r="Q10" s="49"/>
      <c r="R10" s="49"/>
    </row>
    <row r="11" spans="1:18" ht="21" customHeight="1" x14ac:dyDescent="0.3">
      <c r="A11" s="34"/>
      <c r="B11" s="34"/>
      <c r="C11" s="28"/>
      <c r="D11" s="28"/>
      <c r="E11" s="28"/>
      <c r="F11" s="28"/>
      <c r="G11" s="28"/>
      <c r="H11" s="28"/>
      <c r="I11" s="20"/>
      <c r="J11" s="20"/>
      <c r="L11" s="49" t="s">
        <v>87</v>
      </c>
      <c r="M11" s="49" t="s">
        <v>86</v>
      </c>
      <c r="N11" s="49"/>
      <c r="O11" s="49"/>
      <c r="Q11" s="49"/>
      <c r="R11" s="49"/>
    </row>
    <row r="12" spans="1:18" ht="16.5" customHeight="1" x14ac:dyDescent="0.35">
      <c r="A12" s="35"/>
      <c r="B12" s="34"/>
      <c r="C12" s="36" t="s">
        <v>19</v>
      </c>
      <c r="D12" s="91">
        <f>CreditsEarned</f>
        <v>0</v>
      </c>
      <c r="E12" s="92"/>
      <c r="F12" s="88" t="str">
        <f>TEXT(DegreeRequirements[[#Totals],[EARNED]]/DegreeRequirements[[#Totals],[TOTAL]],"##%")&amp;" COMPLETED!"</f>
        <v>% COMPLETED!</v>
      </c>
      <c r="G12" s="89"/>
      <c r="H12" s="89"/>
      <c r="I12" s="20"/>
      <c r="J12" s="20"/>
      <c r="L12" s="49" t="s">
        <v>88</v>
      </c>
      <c r="M12" s="49" t="s">
        <v>86</v>
      </c>
      <c r="N12" s="49"/>
      <c r="O12" s="49"/>
      <c r="Q12" s="49"/>
      <c r="R12" s="49"/>
    </row>
    <row r="13" spans="1:18" ht="21" customHeight="1" x14ac:dyDescent="0.3">
      <c r="A13" s="35"/>
      <c r="B13" s="34"/>
      <c r="C13" s="28"/>
      <c r="D13" s="85" t="str">
        <f>IF(CreditsEarned&gt;=(CreditsNeeded)," Congratulations!",IF(CreditsEarned&gt;=(CreditsNeeded*0.75)," It won't be long now!",IF(CreditsEarned&gt;=(CreditsNeeded*0.5)," You've reached over 1/2 of your goal!",IF(CreditsEarned&gt;=(CreditsNeeded*0.25)," Keep up the good work!",""))))</f>
        <v/>
      </c>
      <c r="E13" s="85"/>
      <c r="F13" s="37"/>
      <c r="G13" s="28"/>
      <c r="H13" s="28"/>
      <c r="I13" s="20"/>
      <c r="J13" s="20"/>
      <c r="L13" s="49" t="s">
        <v>89</v>
      </c>
      <c r="M13" s="49" t="s">
        <v>86</v>
      </c>
      <c r="N13" s="49"/>
      <c r="O13" s="49"/>
      <c r="P13" s="49"/>
      <c r="Q13" s="49"/>
      <c r="R13" s="49"/>
    </row>
    <row r="14" spans="1:18" ht="9" customHeight="1" x14ac:dyDescent="0.3">
      <c r="A14" s="27"/>
      <c r="B14" s="26"/>
      <c r="C14" s="26"/>
      <c r="D14" s="26"/>
      <c r="E14" s="26"/>
      <c r="F14" s="26"/>
      <c r="G14" s="20"/>
      <c r="H14" s="20"/>
      <c r="I14" s="20"/>
      <c r="J14" s="20"/>
    </row>
    <row r="15" spans="1:18" ht="32.1" customHeight="1" x14ac:dyDescent="0.45">
      <c r="A15" s="21" t="s">
        <v>0</v>
      </c>
      <c r="B15" s="25"/>
      <c r="C15" s="25"/>
      <c r="D15" s="25"/>
      <c r="E15" s="19"/>
      <c r="F15" s="19"/>
      <c r="G15" s="20"/>
      <c r="H15" s="19"/>
      <c r="I15" s="20"/>
      <c r="J15" s="20"/>
      <c r="L15" s="44" t="s">
        <v>92</v>
      </c>
    </row>
    <row r="16" spans="1:18" ht="18" customHeight="1" x14ac:dyDescent="0.3">
      <c r="A16" s="4" t="s">
        <v>14</v>
      </c>
      <c r="B16" s="5" t="s">
        <v>22</v>
      </c>
      <c r="C16" s="5" t="s">
        <v>23</v>
      </c>
      <c r="D16" s="3" t="s">
        <v>15</v>
      </c>
      <c r="E16" s="3" t="s">
        <v>16</v>
      </c>
      <c r="F16" s="5" t="s">
        <v>17</v>
      </c>
      <c r="G16" s="6" t="s">
        <v>18</v>
      </c>
      <c r="H16" s="2" t="s">
        <v>21</v>
      </c>
      <c r="J16" s="12" t="s">
        <v>83</v>
      </c>
      <c r="L16" s="49" t="s">
        <v>93</v>
      </c>
    </row>
    <row r="17" spans="1:15" ht="18" customHeight="1" x14ac:dyDescent="0.25">
      <c r="A17" s="38" t="s">
        <v>40</v>
      </c>
      <c r="B17" s="39" t="s">
        <v>49</v>
      </c>
      <c r="C17" s="40" t="s">
        <v>29</v>
      </c>
      <c r="D17" s="41">
        <v>3</v>
      </c>
      <c r="E17" s="41" t="s">
        <v>43</v>
      </c>
      <c r="F17" s="39" t="s">
        <v>7</v>
      </c>
      <c r="G17" s="42"/>
      <c r="H17" s="42"/>
      <c r="I17" s="43"/>
      <c r="J17" s="47" t="s">
        <v>43</v>
      </c>
      <c r="L17" s="49" t="s">
        <v>94</v>
      </c>
      <c r="O17" s="49"/>
    </row>
    <row r="18" spans="1:15" ht="18" customHeight="1" x14ac:dyDescent="0.25">
      <c r="A18" s="72" t="s">
        <v>34</v>
      </c>
      <c r="B18" s="73" t="s">
        <v>52</v>
      </c>
      <c r="C18" s="74" t="s">
        <v>29</v>
      </c>
      <c r="D18" s="75">
        <v>3</v>
      </c>
      <c r="E18" s="75" t="s">
        <v>43</v>
      </c>
      <c r="F18" s="73" t="s">
        <v>3</v>
      </c>
      <c r="G18" s="76"/>
      <c r="H18" s="76"/>
      <c r="I18" s="77"/>
      <c r="J18" s="78" t="s">
        <v>43</v>
      </c>
      <c r="L18" s="49" t="s">
        <v>95</v>
      </c>
      <c r="O18" s="49"/>
    </row>
    <row r="19" spans="1:15" ht="18" customHeight="1" x14ac:dyDescent="0.25">
      <c r="A19" s="65" t="s">
        <v>36</v>
      </c>
      <c r="B19" s="66" t="s">
        <v>45</v>
      </c>
      <c r="C19" s="67" t="s">
        <v>29</v>
      </c>
      <c r="D19" s="68">
        <v>3</v>
      </c>
      <c r="E19" s="68" t="s">
        <v>43</v>
      </c>
      <c r="F19" s="66" t="s">
        <v>4</v>
      </c>
      <c r="G19" s="69"/>
      <c r="H19" s="69"/>
      <c r="I19" s="70"/>
      <c r="J19" s="71" t="s">
        <v>43</v>
      </c>
      <c r="L19" s="49" t="s">
        <v>96</v>
      </c>
      <c r="O19" s="49"/>
    </row>
    <row r="20" spans="1:15" ht="18" customHeight="1" x14ac:dyDescent="0.25">
      <c r="A20" s="65" t="s">
        <v>39</v>
      </c>
      <c r="B20" s="66" t="s">
        <v>48</v>
      </c>
      <c r="C20" s="67" t="s">
        <v>29</v>
      </c>
      <c r="D20" s="68">
        <v>3</v>
      </c>
      <c r="E20" s="68" t="s">
        <v>43</v>
      </c>
      <c r="F20" s="66" t="s">
        <v>4</v>
      </c>
      <c r="G20" s="69"/>
      <c r="H20" s="69"/>
      <c r="I20" s="70"/>
      <c r="J20" s="71" t="s">
        <v>43</v>
      </c>
      <c r="O20" s="49"/>
    </row>
    <row r="21" spans="1:15" ht="18" customHeight="1" x14ac:dyDescent="0.25">
      <c r="A21" s="58" t="s">
        <v>27</v>
      </c>
      <c r="B21" s="59" t="s">
        <v>28</v>
      </c>
      <c r="C21" s="60" t="s">
        <v>29</v>
      </c>
      <c r="D21" s="61">
        <v>3</v>
      </c>
      <c r="E21" s="61" t="s">
        <v>43</v>
      </c>
      <c r="F21" s="59" t="s">
        <v>5</v>
      </c>
      <c r="G21" s="62"/>
      <c r="H21" s="62"/>
      <c r="I21" s="63"/>
      <c r="J21" s="64" t="s">
        <v>43</v>
      </c>
      <c r="L21" s="44" t="s">
        <v>59</v>
      </c>
      <c r="O21" s="49"/>
    </row>
    <row r="22" spans="1:15" ht="18" customHeight="1" x14ac:dyDescent="0.25">
      <c r="A22" s="58" t="s">
        <v>30</v>
      </c>
      <c r="B22" s="59" t="s">
        <v>31</v>
      </c>
      <c r="C22" s="60" t="s">
        <v>29</v>
      </c>
      <c r="D22" s="61">
        <v>3</v>
      </c>
      <c r="E22" s="61" t="s">
        <v>43</v>
      </c>
      <c r="F22" s="59" t="s">
        <v>5</v>
      </c>
      <c r="G22" s="62"/>
      <c r="H22" s="62"/>
      <c r="I22" s="63"/>
      <c r="J22" s="64" t="s">
        <v>43</v>
      </c>
      <c r="L22" s="57" t="s">
        <v>7</v>
      </c>
      <c r="M22" s="57" t="s">
        <v>53</v>
      </c>
      <c r="N22" s="57" t="s">
        <v>97</v>
      </c>
      <c r="O22" s="57"/>
    </row>
    <row r="23" spans="1:15" ht="18" customHeight="1" x14ac:dyDescent="0.25">
      <c r="A23" s="38" t="s">
        <v>35</v>
      </c>
      <c r="B23" s="39" t="s">
        <v>44</v>
      </c>
      <c r="C23" s="40" t="s">
        <v>29</v>
      </c>
      <c r="D23" s="41">
        <v>3</v>
      </c>
      <c r="E23" s="41" t="s">
        <v>43</v>
      </c>
      <c r="F23" s="39" t="s">
        <v>6</v>
      </c>
      <c r="G23" s="42"/>
      <c r="H23" s="42"/>
      <c r="I23" s="43"/>
      <c r="J23" s="47" t="s">
        <v>43</v>
      </c>
      <c r="L23" s="57" t="s">
        <v>3</v>
      </c>
      <c r="M23" s="57" t="s">
        <v>56</v>
      </c>
      <c r="N23" s="57" t="s">
        <v>98</v>
      </c>
      <c r="O23" s="57"/>
    </row>
    <row r="24" spans="1:15" ht="18" customHeight="1" x14ac:dyDescent="0.25">
      <c r="A24" s="38" t="s">
        <v>38</v>
      </c>
      <c r="B24" s="39" t="s">
        <v>47</v>
      </c>
      <c r="C24" s="40" t="s">
        <v>29</v>
      </c>
      <c r="D24" s="41">
        <v>3</v>
      </c>
      <c r="E24" s="41" t="s">
        <v>43</v>
      </c>
      <c r="F24" s="39" t="s">
        <v>6</v>
      </c>
      <c r="G24" s="42"/>
      <c r="H24" s="42"/>
      <c r="I24" s="43"/>
      <c r="J24" s="47" t="s">
        <v>43</v>
      </c>
      <c r="L24" s="57" t="s">
        <v>4</v>
      </c>
      <c r="M24" s="57" t="s">
        <v>55</v>
      </c>
      <c r="N24" s="57" t="s">
        <v>99</v>
      </c>
      <c r="O24" s="57"/>
    </row>
    <row r="25" spans="1:15" ht="18" customHeight="1" x14ac:dyDescent="0.25">
      <c r="A25" s="79" t="s">
        <v>42</v>
      </c>
      <c r="B25" s="80" t="s">
        <v>51</v>
      </c>
      <c r="C25" s="81" t="s">
        <v>32</v>
      </c>
      <c r="D25" s="82">
        <v>3</v>
      </c>
      <c r="E25" s="82" t="s">
        <v>43</v>
      </c>
      <c r="F25" s="80" t="s">
        <v>62</v>
      </c>
      <c r="G25" s="83"/>
      <c r="H25" s="83"/>
      <c r="I25" s="77"/>
      <c r="J25" s="78" t="s">
        <v>43</v>
      </c>
      <c r="K25" s="49" t="s">
        <v>103</v>
      </c>
      <c r="L25" s="57" t="s">
        <v>5</v>
      </c>
      <c r="M25" s="57" t="s">
        <v>57</v>
      </c>
      <c r="N25" s="57" t="s">
        <v>100</v>
      </c>
      <c r="O25" s="57"/>
    </row>
    <row r="26" spans="1:15" ht="18" customHeight="1" x14ac:dyDescent="0.25">
      <c r="A26" s="65" t="s">
        <v>37</v>
      </c>
      <c r="B26" s="66" t="s">
        <v>46</v>
      </c>
      <c r="C26" s="67" t="s">
        <v>29</v>
      </c>
      <c r="D26" s="68">
        <v>3</v>
      </c>
      <c r="E26" s="68" t="s">
        <v>43</v>
      </c>
      <c r="F26" s="66" t="s">
        <v>63</v>
      </c>
      <c r="G26" s="69"/>
      <c r="H26" s="69"/>
      <c r="I26" s="70"/>
      <c r="J26" s="71" t="s">
        <v>43</v>
      </c>
      <c r="L26" s="57" t="s">
        <v>6</v>
      </c>
      <c r="M26" s="57" t="s">
        <v>61</v>
      </c>
      <c r="N26" s="57" t="s">
        <v>97</v>
      </c>
      <c r="O26" s="57"/>
    </row>
    <row r="27" spans="1:15" ht="18" customHeight="1" x14ac:dyDescent="0.25">
      <c r="A27" s="58" t="s">
        <v>41</v>
      </c>
      <c r="B27" s="59" t="s">
        <v>50</v>
      </c>
      <c r="C27" s="60" t="s">
        <v>29</v>
      </c>
      <c r="D27" s="61">
        <v>3</v>
      </c>
      <c r="E27" s="61" t="s">
        <v>43</v>
      </c>
      <c r="F27" s="59" t="s">
        <v>64</v>
      </c>
      <c r="G27" s="62"/>
      <c r="H27" s="62"/>
      <c r="I27" s="63"/>
      <c r="J27" s="64" t="s">
        <v>43</v>
      </c>
      <c r="L27" s="57" t="s">
        <v>62</v>
      </c>
      <c r="M27" s="57" t="s">
        <v>65</v>
      </c>
      <c r="N27" s="57" t="s">
        <v>98</v>
      </c>
      <c r="O27" s="57"/>
    </row>
    <row r="28" spans="1:15" ht="18" customHeight="1" x14ac:dyDescent="0.25">
      <c r="A28" s="38" t="s">
        <v>71</v>
      </c>
      <c r="B28" s="39" t="s">
        <v>72</v>
      </c>
      <c r="C28" s="40" t="s">
        <v>2</v>
      </c>
      <c r="D28" s="41">
        <v>3</v>
      </c>
      <c r="E28" s="41" t="s">
        <v>43</v>
      </c>
      <c r="F28" s="39" t="s">
        <v>66</v>
      </c>
      <c r="G28" s="45"/>
      <c r="H28" s="45"/>
      <c r="I28" s="46"/>
      <c r="J28" s="84" t="s">
        <v>78</v>
      </c>
      <c r="L28" s="57" t="s">
        <v>63</v>
      </c>
      <c r="M28" s="57" t="s">
        <v>58</v>
      </c>
      <c r="N28" s="57" t="s">
        <v>99</v>
      </c>
      <c r="O28" s="57"/>
    </row>
    <row r="29" spans="1:15" ht="18" customHeight="1" x14ac:dyDescent="0.25">
      <c r="A29" s="65" t="s">
        <v>73</v>
      </c>
      <c r="B29" s="66" t="s">
        <v>75</v>
      </c>
      <c r="C29" s="67" t="s">
        <v>2</v>
      </c>
      <c r="D29" s="68">
        <v>3</v>
      </c>
      <c r="E29" s="68" t="s">
        <v>43</v>
      </c>
      <c r="F29" s="66" t="s">
        <v>63</v>
      </c>
      <c r="G29" s="45"/>
      <c r="H29" s="45"/>
      <c r="I29" s="46"/>
      <c r="J29" s="84"/>
      <c r="L29" s="57" t="s">
        <v>64</v>
      </c>
      <c r="M29" s="57" t="s">
        <v>60</v>
      </c>
      <c r="N29" s="57" t="s">
        <v>100</v>
      </c>
      <c r="O29" s="57"/>
    </row>
    <row r="30" spans="1:15" ht="18" customHeight="1" x14ac:dyDescent="0.25">
      <c r="A30" s="65" t="s">
        <v>102</v>
      </c>
      <c r="B30" s="66" t="s">
        <v>101</v>
      </c>
      <c r="C30" s="67" t="s">
        <v>2</v>
      </c>
      <c r="D30" s="68">
        <v>3</v>
      </c>
      <c r="E30" s="68" t="s">
        <v>43</v>
      </c>
      <c r="F30" s="66" t="s">
        <v>63</v>
      </c>
      <c r="G30" s="45"/>
      <c r="H30" s="45"/>
      <c r="I30" s="46"/>
      <c r="J30" s="84"/>
      <c r="L30" s="57" t="s">
        <v>66</v>
      </c>
      <c r="M30" s="57" t="s">
        <v>67</v>
      </c>
      <c r="N30" s="57" t="s">
        <v>97</v>
      </c>
      <c r="O30" s="57"/>
    </row>
    <row r="31" spans="1:15" ht="18" customHeight="1" x14ac:dyDescent="0.25">
      <c r="A31" s="38" t="s">
        <v>80</v>
      </c>
      <c r="B31" s="39" t="s">
        <v>76</v>
      </c>
      <c r="C31" s="40" t="s">
        <v>2</v>
      </c>
      <c r="D31" s="41">
        <v>3</v>
      </c>
      <c r="E31" s="41" t="s">
        <v>43</v>
      </c>
      <c r="F31" s="39" t="s">
        <v>66</v>
      </c>
      <c r="G31" s="45"/>
      <c r="H31" s="45"/>
      <c r="I31" s="46"/>
      <c r="J31" s="48" t="s">
        <v>79</v>
      </c>
    </row>
    <row r="32" spans="1:15" ht="18" customHeight="1" x14ac:dyDescent="0.25">
      <c r="A32" s="38" t="s">
        <v>74</v>
      </c>
      <c r="B32" s="39" t="s">
        <v>77</v>
      </c>
      <c r="C32" s="40" t="s">
        <v>2</v>
      </c>
      <c r="D32" s="41">
        <v>3</v>
      </c>
      <c r="E32" s="41" t="s">
        <v>43</v>
      </c>
      <c r="F32" s="39" t="s">
        <v>66</v>
      </c>
      <c r="G32" s="45"/>
      <c r="H32" s="45"/>
      <c r="I32" s="46"/>
      <c r="J32" s="48" t="s">
        <v>79</v>
      </c>
    </row>
    <row r="33" spans="1:8" ht="18" customHeight="1" x14ac:dyDescent="0.25">
      <c r="A33" s="51"/>
      <c r="B33" s="52"/>
      <c r="C33" s="53"/>
      <c r="D33" s="54"/>
      <c r="E33" s="55"/>
      <c r="F33" s="56"/>
      <c r="G33" s="18"/>
      <c r="H33" s="18"/>
    </row>
    <row r="34" spans="1:8" ht="18" customHeight="1" x14ac:dyDescent="0.2">
      <c r="A34" s="14"/>
      <c r="B34" s="15"/>
      <c r="C34" s="16"/>
      <c r="D34" s="17"/>
      <c r="E34" s="17"/>
      <c r="F34" s="15"/>
      <c r="G34" s="18"/>
      <c r="H34" s="18"/>
    </row>
    <row r="35" spans="1:8" ht="18" customHeight="1" x14ac:dyDescent="0.2">
      <c r="A35" s="14"/>
      <c r="B35" s="15"/>
      <c r="C35" s="16"/>
      <c r="D35" s="17"/>
      <c r="E35" s="17"/>
      <c r="F35" s="15"/>
      <c r="G35" s="18"/>
      <c r="H35" s="18"/>
    </row>
    <row r="36" spans="1:8" ht="18" customHeight="1" x14ac:dyDescent="0.2">
      <c r="A36" s="14"/>
      <c r="B36" s="15"/>
      <c r="C36" s="16"/>
      <c r="D36" s="17"/>
      <c r="E36" s="17"/>
      <c r="F36" s="15"/>
      <c r="G36" s="18"/>
      <c r="H36" s="18"/>
    </row>
    <row r="37" spans="1:8" ht="18" customHeight="1" x14ac:dyDescent="0.2">
      <c r="A37" s="14"/>
      <c r="B37" s="15"/>
      <c r="C37" s="16"/>
      <c r="D37" s="17"/>
      <c r="E37" s="17"/>
      <c r="F37" s="15"/>
      <c r="G37" s="18"/>
      <c r="H37" s="18"/>
    </row>
    <row r="38" spans="1:8" ht="18" customHeight="1" x14ac:dyDescent="0.2">
      <c r="A38" s="14"/>
      <c r="B38" s="15"/>
      <c r="C38" s="16"/>
      <c r="D38" s="17"/>
      <c r="E38" s="17"/>
      <c r="F38" s="15"/>
      <c r="G38" s="18"/>
      <c r="H38" s="18"/>
    </row>
    <row r="39" spans="1:8" ht="18" customHeight="1" x14ac:dyDescent="0.2">
      <c r="A39" s="14"/>
      <c r="B39" s="15"/>
      <c r="C39" s="16"/>
      <c r="D39" s="17"/>
      <c r="E39" s="17"/>
      <c r="F39" s="15"/>
      <c r="G39" s="18"/>
      <c r="H39" s="18"/>
    </row>
    <row r="40" spans="1:8" ht="18" customHeight="1" x14ac:dyDescent="0.2">
      <c r="A40" s="14"/>
      <c r="B40" s="15"/>
      <c r="C40" s="16"/>
      <c r="D40" s="17"/>
      <c r="E40" s="17"/>
      <c r="F40" s="15"/>
      <c r="G40" s="18"/>
      <c r="H40" s="18"/>
    </row>
    <row r="41" spans="1:8" ht="18" customHeight="1" x14ac:dyDescent="0.2">
      <c r="A41" s="14"/>
      <c r="B41" s="15"/>
      <c r="C41" s="16"/>
      <c r="D41" s="17"/>
      <c r="E41" s="17"/>
      <c r="F41" s="15"/>
      <c r="G41" s="18"/>
      <c r="H41" s="18"/>
    </row>
    <row r="42" spans="1:8" ht="18" customHeight="1" x14ac:dyDescent="0.2">
      <c r="A42" s="14"/>
      <c r="B42" s="15"/>
      <c r="C42" s="16"/>
      <c r="D42" s="17"/>
      <c r="E42" s="17"/>
      <c r="F42" s="15"/>
      <c r="G42" s="18"/>
      <c r="H42" s="18"/>
    </row>
    <row r="43" spans="1:8" ht="18" customHeight="1" x14ac:dyDescent="0.2">
      <c r="A43" s="14"/>
      <c r="B43" s="15"/>
      <c r="C43" s="16"/>
      <c r="D43" s="17"/>
      <c r="E43" s="17"/>
      <c r="F43" s="15"/>
      <c r="G43" s="18"/>
      <c r="H43" s="18"/>
    </row>
    <row r="44" spans="1:8" ht="18" customHeight="1" x14ac:dyDescent="0.2">
      <c r="A44" s="14"/>
      <c r="B44" s="15"/>
      <c r="C44" s="16"/>
      <c r="D44" s="17"/>
      <c r="E44" s="17"/>
      <c r="F44" s="15"/>
      <c r="G44" s="18"/>
      <c r="H44" s="18"/>
    </row>
  </sheetData>
  <mergeCells count="6">
    <mergeCell ref="J28:J30"/>
    <mergeCell ref="D13:E13"/>
    <mergeCell ref="C2:E2"/>
    <mergeCell ref="F12:H12"/>
    <mergeCell ref="A4:B4"/>
    <mergeCell ref="D12:E12"/>
  </mergeCells>
  <conditionalFormatting sqref="D12">
    <cfRule type="dataBar" priority="2">
      <dataBar showValue="0">
        <cfvo type="num" val="0"/>
        <cfvo type="formula" val="CreditsNeeded"/>
        <color theme="4"/>
      </dataBar>
      <extLst>
        <ext xmlns:x14="http://schemas.microsoft.com/office/spreadsheetml/2009/9/main" uri="{B025F937-C7B1-47D3-B67F-A62EFF666E3E}">
          <x14:id>{0E8AC252-64E9-4193-84AB-25278FC57BE6}</x14:id>
        </ext>
      </extLst>
    </cfRule>
  </conditionalFormatting>
  <conditionalFormatting sqref="E6">
    <cfRule type="dataBar" priority="8">
      <dataBar>
        <cfvo type="num" val="0"/>
        <cfvo type="num" val="$D$6"/>
        <color theme="4"/>
      </dataBar>
      <extLst>
        <ext xmlns:x14="http://schemas.microsoft.com/office/spreadsheetml/2009/9/main" uri="{B025F937-C7B1-47D3-B67F-A62EFF666E3E}">
          <x14:id>{441F2552-7088-4550-9457-3B58280E2DBC}</x14:id>
        </ext>
      </extLst>
    </cfRule>
  </conditionalFormatting>
  <conditionalFormatting sqref="E7">
    <cfRule type="dataBar" priority="7">
      <dataBar>
        <cfvo type="num" val="0"/>
        <cfvo type="num" val="$D$7"/>
        <color theme="4"/>
      </dataBar>
      <extLst>
        <ext xmlns:x14="http://schemas.microsoft.com/office/spreadsheetml/2009/9/main" uri="{B025F937-C7B1-47D3-B67F-A62EFF666E3E}">
          <x14:id>{9593B8BC-3718-4747-9E78-F8B7C881F22C}</x14:id>
        </ext>
      </extLst>
    </cfRule>
  </conditionalFormatting>
  <conditionalFormatting sqref="E8">
    <cfRule type="dataBar" priority="6">
      <dataBar>
        <cfvo type="num" val="0"/>
        <cfvo type="num" val="$D$8"/>
        <color theme="4"/>
      </dataBar>
      <extLst>
        <ext xmlns:x14="http://schemas.microsoft.com/office/spreadsheetml/2009/9/main" uri="{B025F937-C7B1-47D3-B67F-A62EFF666E3E}">
          <x14:id>{5305A619-4F89-47F2-AD30-3062E725E2DF}</x14:id>
        </ext>
      </extLst>
    </cfRule>
  </conditionalFormatting>
  <conditionalFormatting sqref="E9">
    <cfRule type="dataBar" priority="5">
      <dataBar>
        <cfvo type="num" val="0"/>
        <cfvo type="num" val="$D$9"/>
        <color theme="4"/>
      </dataBar>
      <extLst>
        <ext xmlns:x14="http://schemas.microsoft.com/office/spreadsheetml/2009/9/main" uri="{B025F937-C7B1-47D3-B67F-A62EFF666E3E}">
          <x14:id>{85CD9A35-E870-4275-913B-838A4F09F192}</x14:id>
        </ext>
      </extLst>
    </cfRule>
  </conditionalFormatting>
  <dataValidations count="2">
    <dataValidation type="list" errorStyle="warning" allowBlank="1" showInputMessage="1" showErrorMessage="1" errorTitle="Whoops!" error="The data you entered isn't being tracked in the Credit Requirements table. You can click Yes to use the data you entered but your credit hours won't be included in the overall totals." sqref="C17:C44">
      <formula1>RequirementLookup</formula1>
    </dataValidation>
    <dataValidation type="list" errorStyle="information" allowBlank="1" showInputMessage="1" sqref="E17:E44">
      <formula1>"Yes,No"</formula1>
    </dataValidation>
  </dataValidations>
  <hyperlinks>
    <hyperlink ref="L6" r:id="rId1"/>
  </hyperlinks>
  <printOptions horizontalCentered="1"/>
  <pageMargins left="0.25" right="0.25" top="0.75" bottom="0.75" header="0.3" footer="0.3"/>
  <pageSetup scale="66" fitToHeight="0" orientation="portrait" r:id="rId2"/>
  <headerFooter differentFirst="1">
    <oddFooter>Page &amp;P of &amp;N</oddFooter>
  </headerFooter>
  <drawing r:id="rId3"/>
  <tableParts count="2">
    <tablePart r:id="rId4"/>
    <tablePart r:id="rId5"/>
  </tableParts>
  <extLst>
    <ext xmlns:x14="http://schemas.microsoft.com/office/spreadsheetml/2009/9/main" uri="{78C0D931-6437-407d-A8EE-F0AAD7539E65}">
      <x14:conditionalFormattings>
        <x14:conditionalFormatting xmlns:xm="http://schemas.microsoft.com/office/excel/2006/main">
          <x14:cfRule type="dataBar" id="{0E8AC252-64E9-4193-84AB-25278FC57BE6}">
            <x14:dataBar minLength="0" maxLength="100" gradient="0">
              <x14:cfvo type="num">
                <xm:f>0</xm:f>
              </x14:cfvo>
              <x14:cfvo type="formula">
                <xm:f>CreditsNeeded</xm:f>
              </x14:cfvo>
              <x14:negativeFillColor rgb="FFFF0000"/>
              <x14:axisColor rgb="FF000000"/>
            </x14:dataBar>
          </x14:cfRule>
          <xm:sqref>D12</xm:sqref>
        </x14:conditionalFormatting>
        <x14:conditionalFormatting xmlns:xm="http://schemas.microsoft.com/office/excel/2006/main">
          <x14:cfRule type="dataBar" id="{441F2552-7088-4550-9457-3B58280E2DBC}">
            <x14:dataBar minLength="0" maxLength="100" gradient="0">
              <x14:cfvo type="num">
                <xm:f>0</xm:f>
              </x14:cfvo>
              <x14:cfvo type="num">
                <xm:f>$D$6</xm:f>
              </x14:cfvo>
              <x14:negativeFillColor rgb="FFFF0000"/>
              <x14:axisColor rgb="FF000000"/>
            </x14:dataBar>
          </x14:cfRule>
          <xm:sqref>E6</xm:sqref>
        </x14:conditionalFormatting>
        <x14:conditionalFormatting xmlns:xm="http://schemas.microsoft.com/office/excel/2006/main">
          <x14:cfRule type="dataBar" id="{9593B8BC-3718-4747-9E78-F8B7C881F22C}">
            <x14:dataBar minLength="0" maxLength="100" gradient="0">
              <x14:cfvo type="num">
                <xm:f>0</xm:f>
              </x14:cfvo>
              <x14:cfvo type="num">
                <xm:f>$D$7</xm:f>
              </x14:cfvo>
              <x14:negativeFillColor rgb="FFFF0000"/>
              <x14:axisColor rgb="FF000000"/>
            </x14:dataBar>
          </x14:cfRule>
          <xm:sqref>E7</xm:sqref>
        </x14:conditionalFormatting>
        <x14:conditionalFormatting xmlns:xm="http://schemas.microsoft.com/office/excel/2006/main">
          <x14:cfRule type="dataBar" id="{5305A619-4F89-47F2-AD30-3062E725E2DF}">
            <x14:dataBar minLength="0" maxLength="100" gradient="0">
              <x14:cfvo type="num">
                <xm:f>0</xm:f>
              </x14:cfvo>
              <x14:cfvo type="num">
                <xm:f>$D$8</xm:f>
              </x14:cfvo>
              <x14:negativeFillColor rgb="FFFF0000"/>
              <x14:axisColor rgb="FF000000"/>
            </x14:dataBar>
          </x14:cfRule>
          <xm:sqref>E8</xm:sqref>
        </x14:conditionalFormatting>
        <x14:conditionalFormatting xmlns:xm="http://schemas.microsoft.com/office/excel/2006/main">
          <x14:cfRule type="dataBar" id="{85CD9A35-E870-4275-913B-838A4F09F192}">
            <x14:dataBar minLength="0" maxLength="100" gradient="0">
              <x14:cfvo type="num">
                <xm:f>0</xm:f>
              </x14:cfvo>
              <x14:cfvo type="num">
                <xm:f>$D$9</xm:f>
              </x14:cfvo>
              <x14:negativeFillColor rgb="FFFF0000"/>
              <x14:axisColor rgb="FF000000"/>
            </x14:dataBar>
          </x14:cfRule>
          <xm:sqref>E9</xm:sqref>
        </x14:conditionalFormatting>
        <x14:conditionalFormatting xmlns:xm="http://schemas.microsoft.com/office/excel/2006/main">
          <x14:cfRule type="iconSet" priority="15" id="{B809C01C-2A41-44F9-A3C9-F1E22D7B83B0}">
            <x14:iconSet custom="1">
              <x14:cfvo type="percent">
                <xm:f>0</xm:f>
              </x14:cfvo>
              <x14:cfvo type="num">
                <xm:f>1</xm:f>
              </x14:cfvo>
              <x14:cfvo type="num">
                <xm:f>2</xm:f>
              </x14:cfvo>
              <x14:cfIcon iconSet="3Symbols2" iconId="2"/>
              <x14:cfIcon iconSet="NoIcons" iconId="0"/>
              <x14:cfIcon iconSet="NoIcons" iconId="0"/>
            </x14:iconSet>
          </x14:cfRule>
          <xm:sqref>G6:G9</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499984740745262"/>
    <pageSetUpPr autoPageBreaks="0" fitToPage="1"/>
  </sheetPr>
  <dimension ref="A1:C15"/>
  <sheetViews>
    <sheetView showGridLines="0" workbookViewId="0">
      <selection activeCell="E11" sqref="E11"/>
    </sheetView>
  </sheetViews>
  <sheetFormatPr defaultColWidth="9" defaultRowHeight="18" customHeight="1" x14ac:dyDescent="0.3"/>
  <cols>
    <col min="1" max="1" width="37.25" style="7" customWidth="1"/>
    <col min="2" max="2" width="28.25" style="7" customWidth="1"/>
    <col min="3" max="3" width="30.625" style="7" customWidth="1"/>
    <col min="4" max="4" width="12.25" style="7" customWidth="1"/>
    <col min="5" max="5" width="10.5" style="7" customWidth="1"/>
    <col min="6" max="6" width="11.375" style="7" customWidth="1"/>
    <col min="7" max="7" width="10.5" style="7" customWidth="1"/>
    <col min="8" max="16384" width="9" style="7"/>
  </cols>
  <sheetData>
    <row r="1" spans="1:3" ht="6.75" customHeight="1" x14ac:dyDescent="0.3">
      <c r="A1" s="1"/>
      <c r="B1" s="1"/>
      <c r="C1" s="1"/>
    </row>
    <row r="2" spans="1:3" ht="51" customHeight="1" x14ac:dyDescent="0.3">
      <c r="A2" s="8" t="s">
        <v>8</v>
      </c>
      <c r="B2" s="1"/>
      <c r="C2" s="9" t="s">
        <v>20</v>
      </c>
    </row>
    <row r="3" spans="1:3" ht="6.75" customHeight="1" x14ac:dyDescent="0.3">
      <c r="A3" s="1"/>
      <c r="B3" s="1"/>
      <c r="C3" s="1"/>
    </row>
    <row r="4" spans="1:3" ht="18" customHeight="1" x14ac:dyDescent="0.3">
      <c r="A4" s="7" t="s">
        <v>24</v>
      </c>
      <c r="B4" s="10" t="s">
        <v>26</v>
      </c>
      <c r="C4" s="10" t="s">
        <v>25</v>
      </c>
    </row>
    <row r="5" spans="1:3" ht="18" customHeight="1" x14ac:dyDescent="0.3">
      <c r="A5" s="13" t="s">
        <v>7</v>
      </c>
      <c r="B5" s="11">
        <v>3</v>
      </c>
      <c r="C5" s="11">
        <v>1</v>
      </c>
    </row>
    <row r="6" spans="1:3" ht="18" customHeight="1" x14ac:dyDescent="0.3">
      <c r="A6" s="13" t="s">
        <v>3</v>
      </c>
      <c r="B6" s="11">
        <v>3</v>
      </c>
      <c r="C6" s="11">
        <v>1</v>
      </c>
    </row>
    <row r="7" spans="1:3" ht="18" customHeight="1" x14ac:dyDescent="0.3">
      <c r="A7" s="13" t="s">
        <v>4</v>
      </c>
      <c r="B7" s="11">
        <v>6</v>
      </c>
      <c r="C7" s="11">
        <v>2</v>
      </c>
    </row>
    <row r="8" spans="1:3" ht="18" customHeight="1" x14ac:dyDescent="0.3">
      <c r="A8" s="13" t="s">
        <v>5</v>
      </c>
      <c r="B8" s="11">
        <v>6</v>
      </c>
      <c r="C8" s="11">
        <v>2</v>
      </c>
    </row>
    <row r="9" spans="1:3" ht="18" customHeight="1" x14ac:dyDescent="0.3">
      <c r="A9" s="13" t="s">
        <v>6</v>
      </c>
      <c r="B9" s="11">
        <v>6</v>
      </c>
      <c r="C9" s="11">
        <v>2</v>
      </c>
    </row>
    <row r="10" spans="1:3" ht="18" customHeight="1" x14ac:dyDescent="0.3">
      <c r="A10" s="13" t="s">
        <v>62</v>
      </c>
      <c r="B10" s="11">
        <v>3</v>
      </c>
      <c r="C10" s="11">
        <v>1</v>
      </c>
    </row>
    <row r="11" spans="1:3" ht="18" customHeight="1" x14ac:dyDescent="0.3">
      <c r="A11" s="13" t="s">
        <v>63</v>
      </c>
      <c r="B11" s="11">
        <v>6</v>
      </c>
      <c r="C11" s="11">
        <v>2</v>
      </c>
    </row>
    <row r="12" spans="1:3" ht="18" customHeight="1" x14ac:dyDescent="0.3">
      <c r="A12" s="13" t="s">
        <v>64</v>
      </c>
      <c r="B12" s="11">
        <v>3</v>
      </c>
      <c r="C12" s="11">
        <v>1</v>
      </c>
    </row>
    <row r="13" spans="1:3" ht="18" customHeight="1" x14ac:dyDescent="0.3">
      <c r="A13" s="13" t="s">
        <v>66</v>
      </c>
      <c r="B13" s="11">
        <v>9</v>
      </c>
      <c r="C13" s="11">
        <v>3</v>
      </c>
    </row>
    <row r="14" spans="1:3" ht="18" customHeight="1" x14ac:dyDescent="0.3">
      <c r="A14" s="13" t="s">
        <v>54</v>
      </c>
      <c r="B14" s="11"/>
      <c r="C14" s="11"/>
    </row>
    <row r="15" spans="1:3" ht="18" customHeight="1" x14ac:dyDescent="0.3">
      <c r="A15" s="13" t="s">
        <v>10</v>
      </c>
      <c r="B15" s="11">
        <v>45</v>
      </c>
      <c r="C15" s="11">
        <v>15</v>
      </c>
    </row>
  </sheetData>
  <printOptions horizontalCentered="1"/>
  <pageMargins left="0.7" right="0.7" top="0.75" bottom="0.75" header="0.3" footer="0.3"/>
  <pageSetup scale="86" fitToHeight="0" orientation="portrait"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so-contentType ?>
<FormTemplates xmlns="http://schemas.microsoft.com/sharepoint/v3/contenttype/forms">
  <Display>DocumentLibraryForm</Display>
  <Edit>AssetEditForm</Edit>
  <New>DocumentLibraryForm</New>
</FormTemplates>
</file>

<file path=customXml/itemProps1.xml><?xml version="1.0" encoding="utf-8"?>
<ds:datastoreItem xmlns:ds="http://schemas.openxmlformats.org/officeDocument/2006/customXml" ds:itemID="{8F329870-9647-4925-B360-398BCCCEDFA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5</vt:i4>
      </vt:variant>
    </vt:vector>
  </HeadingPairs>
  <TitlesOfParts>
    <vt:vector size="7" baseType="lpstr">
      <vt:lpstr>College Credit Planner</vt:lpstr>
      <vt:lpstr>Semester Summary Data</vt:lpstr>
      <vt:lpstr>CreditsEarned</vt:lpstr>
      <vt:lpstr>CreditsNeeded</vt:lpstr>
      <vt:lpstr>CreditsRemaining</vt:lpstr>
      <vt:lpstr>'College Credit Planner'!Print_Titles</vt:lpstr>
      <vt:lpstr>RequirementLookup</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College credits tracker</dc:title>
  <dc:creator>Trung Hoang</dc:creator>
  <cp:keywords/>
  <cp:lastModifiedBy>Trung Hoang</cp:lastModifiedBy>
  <dcterms:created xsi:type="dcterms:W3CDTF">2015-01-30T21:43:45Z</dcterms:created>
  <dcterms:modified xsi:type="dcterms:W3CDTF">2015-05-04T05:20:27Z</dcterms:modified>
  <cp:version/>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TemplateID">
    <vt:lpwstr>TC028021029991</vt:lpwstr>
  </property>
</Properties>
</file>