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ung\Desktop\Toms Welt\Studium\2015 INTO Pathway\Introduction Ferro\Assignment\2. Study Plan\"/>
    </mc:Choice>
  </mc:AlternateContent>
  <bookViews>
    <workbookView xWindow="0" yWindow="0" windowWidth="20490" windowHeight="7425"/>
  </bookViews>
  <sheets>
    <sheet name="College Credit Planner" sheetId="1" r:id="rId1"/>
    <sheet name="Semester Summary Data" sheetId="4" r:id="rId2"/>
  </sheets>
  <definedNames>
    <definedName name="CreditsEarned">DegreeRequirements[[#Totals],[EARNED]]</definedName>
    <definedName name="CreditsNeeded">DegreeRequirements[[#Totals],[TOTAL]]</definedName>
    <definedName name="CreditsRemaining">DegreeRequirements[[#Totals],[NEEDED]]</definedName>
    <definedName name="_xlnm.Print_Titles" localSheetId="0">'College Credit Planner'!$15:$16</definedName>
    <definedName name="RequirementLookup">DegreeRequirements[CREDIT REQUIREMENTS]</definedName>
  </definedNames>
  <calcPr calcId="152511"/>
  <pivotCaches>
    <pivotCache cacheId="0" r:id="rId3"/>
  </pivotCaches>
  <extLst>
    <ext xmlns:x15="http://schemas.microsoft.com/office/spreadsheetml/2010/11/main" uri="{FCE2AD5D-F65C-4FA6-A056-5C36A1767C68}">
      <x15:dataModel/>
    </ext>
  </extLst>
</workbook>
</file>

<file path=xl/calcChain.xml><?xml version="1.0" encoding="utf-8"?>
<calcChain xmlns="http://schemas.openxmlformats.org/spreadsheetml/2006/main">
  <c r="E6" i="1" l="1"/>
  <c r="F6" i="1" s="1"/>
  <c r="G6" i="1" s="1"/>
  <c r="E7" i="1"/>
  <c r="F7" i="1" s="1"/>
  <c r="G7" i="1" s="1"/>
  <c r="E8" i="1"/>
  <c r="F8" i="1" s="1"/>
  <c r="G8" i="1" s="1"/>
  <c r="E9" i="1"/>
  <c r="F9" i="1" s="1"/>
  <c r="G9" i="1" s="1"/>
  <c r="D10" i="1" l="1"/>
  <c r="E10" i="1" l="1"/>
  <c r="F10" i="1"/>
  <c r="D13" i="1" l="1"/>
  <c r="F12" i="1"/>
  <c r="D12"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<sst xmlns="http://schemas.openxmlformats.org/spreadsheetml/2006/main" count="181" uniqueCount="104">
  <si>
    <t>College Courses</t>
  </si>
  <si>
    <t>NA</t>
  </si>
  <si>
    <t>Elective Course</t>
  </si>
  <si>
    <t>Semester 2</t>
  </si>
  <si>
    <t>Semester 3</t>
  </si>
  <si>
    <t>Semester 4</t>
  </si>
  <si>
    <t>Semester 5</t>
  </si>
  <si>
    <t>Semester 1</t>
  </si>
  <si>
    <t>Semester Summary Data</t>
  </si>
  <si>
    <t>CREDIT REQUIREMENTS</t>
  </si>
  <si>
    <t>TOTAL</t>
  </si>
  <si>
    <t>EARNED</t>
  </si>
  <si>
    <t>NEEDED</t>
  </si>
  <si>
    <t>TOTALS</t>
  </si>
  <si>
    <t>COURSE TITLE</t>
  </si>
  <si>
    <t>CREDITS</t>
  </si>
  <si>
    <t>COMPLETED?</t>
  </si>
  <si>
    <t>SEMESTER</t>
  </si>
  <si>
    <t xml:space="preserve"> </t>
  </si>
  <si>
    <t>OVERALL PROGRESS:</t>
  </si>
  <si>
    <t>This PivotTable is the data source for the Semester Summary PivotChart on the College Credit Planner sheet.</t>
  </si>
  <si>
    <t xml:space="preserve">  </t>
  </si>
  <si>
    <t>COURSE #</t>
  </si>
  <si>
    <t>DEGREE REQUIREMENT</t>
  </si>
  <si>
    <t>CLASSES</t>
  </si>
  <si>
    <t xml:space="preserve">CLASSES </t>
  </si>
  <si>
    <t xml:space="preserve">CREDITS  </t>
  </si>
  <si>
    <t>Managerial Economics and Decisions of the Firm</t>
  </si>
  <si>
    <t>MBA 603</t>
  </si>
  <si>
    <t>Core Courses</t>
  </si>
  <si>
    <t>Managing Costs and Evaluating Performance</t>
  </si>
  <si>
    <t>MBA 612</t>
  </si>
  <si>
    <t>Global Residency</t>
  </si>
  <si>
    <t>Others</t>
  </si>
  <si>
    <t>Financial Reporting and Decision Making</t>
  </si>
  <si>
    <t>Marketing Management</t>
  </si>
  <si>
    <t>Statistics for Business Decision Making</t>
  </si>
  <si>
    <t>Operations Management</t>
  </si>
  <si>
    <t>Managerial Finance</t>
  </si>
  <si>
    <t>Organizational Behavior</t>
  </si>
  <si>
    <t>Management of Information Technology</t>
  </si>
  <si>
    <t>Strategic Management</t>
  </si>
  <si>
    <t>Global Business Perspectives</t>
  </si>
  <si>
    <t>No</t>
  </si>
  <si>
    <t>MBA 623</t>
  </si>
  <si>
    <t>MBA 633</t>
  </si>
  <si>
    <t>MBA 638</t>
  </si>
  <si>
    <t>MBA 643</t>
  </si>
  <si>
    <t>MBA 653</t>
  </si>
  <si>
    <t>MBA 662</t>
  </si>
  <si>
    <t>MBA 678</t>
  </si>
  <si>
    <t>MBA 795</t>
  </si>
  <si>
    <t>MBA 613</t>
  </si>
  <si>
    <t>Spring 2015</t>
  </si>
  <si>
    <t>(blank)</t>
  </si>
  <si>
    <t>Fall 2015</t>
  </si>
  <si>
    <t>Summer 2015</t>
  </si>
  <si>
    <t>Winter 2015</t>
  </si>
  <si>
    <t>Fall 2016</t>
  </si>
  <si>
    <t>Note</t>
  </si>
  <si>
    <t>Winter 2016</t>
  </si>
  <si>
    <t>Spring 2016</t>
  </si>
  <si>
    <t>Semester 6</t>
  </si>
  <si>
    <t>Semester 7</t>
  </si>
  <si>
    <t>Semester 8</t>
  </si>
  <si>
    <t>Summer 2016</t>
  </si>
  <si>
    <t>Semester 9</t>
  </si>
  <si>
    <t>Spring 2017</t>
  </si>
  <si>
    <t>Hoang Trung Study Plan</t>
  </si>
  <si>
    <t>References</t>
  </si>
  <si>
    <t>http://business.gmu.edu/mba-programs/curriculum/program-of-study/</t>
  </si>
  <si>
    <t>Venture Capital and Private Finance</t>
  </si>
  <si>
    <t>MBA705</t>
  </si>
  <si>
    <t>Entrepreneurship</t>
  </si>
  <si>
    <t>Turning Ideas into Successful Companies</t>
  </si>
  <si>
    <t>MBA 711</t>
  </si>
  <si>
    <t>MBA 714</t>
  </si>
  <si>
    <t>MBA 752</t>
  </si>
  <si>
    <t>Completion of MBA core requirements</t>
  </si>
  <si>
    <t>MBA 11</t>
  </si>
  <si>
    <t>Managing Growth of Small Businesses</t>
  </si>
  <si>
    <t xml:space="preserve">Master of Business Administration
Specialization: Entrepreneurship
</t>
  </si>
  <si>
    <t>Column1</t>
  </si>
  <si>
    <t>PREREQUISITES</t>
  </si>
  <si>
    <t>Academic Advising</t>
  </si>
  <si>
    <t>Admissions and Academic Advisor </t>
  </si>
  <si>
    <t>Academic Advisor</t>
  </si>
  <si>
    <t>Marilyn Sharif</t>
  </si>
  <si>
    <t>Jan Ward</t>
  </si>
  <si>
    <t>Kristen Wever</t>
  </si>
  <si>
    <t>Torrye Parker</t>
  </si>
  <si>
    <t>Martha Martin</t>
  </si>
  <si>
    <t>Walk-in Advising Hours</t>
  </si>
  <si>
    <t>Monday through Friday (except Wednesday)</t>
  </si>
  <si>
    <t>9:30 a.m. to noon and 1 to 4 p.m.</t>
  </si>
  <si>
    <t>Tuesday Evenings</t>
  </si>
  <si>
    <t>5:00 to 7:00 pm</t>
  </si>
  <si>
    <r>
      <t>Feb 02</t>
    </r>
    <r>
      <rPr>
        <vertAlign val="superscript"/>
        <sz val="11"/>
        <color theme="1" tint="0.24994659260841701"/>
        <rFont val="Bookman Old Style"/>
        <family val="1"/>
        <scheme val="major"/>
      </rPr>
      <t>nd</t>
    </r>
    <r>
      <rPr>
        <sz val="11"/>
        <color theme="1" tint="0.24994659260841701"/>
        <rFont val="Bookman Old Style"/>
        <family val="1"/>
        <scheme val="major"/>
      </rPr>
      <t xml:space="preserve"> to April 11</t>
    </r>
    <r>
      <rPr>
        <vertAlign val="superscript"/>
        <sz val="11"/>
        <color theme="1" tint="0.24994659260841701"/>
        <rFont val="Bookman Old Style"/>
        <family val="1"/>
        <scheme val="major"/>
      </rPr>
      <t>th</t>
    </r>
  </si>
  <si>
    <r>
      <t>April 20</t>
    </r>
    <r>
      <rPr>
        <vertAlign val="superscript"/>
        <sz val="11"/>
        <color theme="1" tint="0.24994659260841701"/>
        <rFont val="Bookman Old Style"/>
        <family val="1"/>
        <scheme val="major"/>
      </rPr>
      <t>th</t>
    </r>
    <r>
      <rPr>
        <sz val="11"/>
        <color theme="1" tint="0.24994659260841701"/>
        <rFont val="Bookman Old Style"/>
        <family val="1"/>
        <scheme val="major"/>
      </rPr>
      <t xml:space="preserve"> to Jun 27</t>
    </r>
    <r>
      <rPr>
        <vertAlign val="superscript"/>
        <sz val="11"/>
        <color theme="1" tint="0.24994659260841701"/>
        <rFont val="Bookman Old Style"/>
        <family val="1"/>
        <scheme val="major"/>
      </rPr>
      <t>th</t>
    </r>
  </si>
  <si>
    <r>
      <t>August 17</t>
    </r>
    <r>
      <rPr>
        <vertAlign val="superscript"/>
        <sz val="11"/>
        <color theme="1" tint="0.24994659260841701"/>
        <rFont val="Bookman Old Style"/>
        <family val="1"/>
        <scheme val="major"/>
      </rPr>
      <t>th</t>
    </r>
    <r>
      <rPr>
        <sz val="11"/>
        <color theme="1" tint="0.24994659260841701"/>
        <rFont val="Bookman Old Style"/>
        <family val="1"/>
        <scheme val="major"/>
      </rPr>
      <t xml:space="preserve"> to October 24</t>
    </r>
    <r>
      <rPr>
        <vertAlign val="superscript"/>
        <sz val="11"/>
        <color theme="1" tint="0.24994659260841701"/>
        <rFont val="Bookman Old Style"/>
        <family val="1"/>
        <scheme val="major"/>
      </rPr>
      <t>th</t>
    </r>
  </si>
  <si>
    <r>
      <t>October 28</t>
    </r>
    <r>
      <rPr>
        <vertAlign val="superscript"/>
        <sz val="11"/>
        <color theme="1" tint="0.24994659260841701"/>
        <rFont val="Bookman Old Style"/>
        <family val="1"/>
        <scheme val="major"/>
      </rPr>
      <t>th</t>
    </r>
    <r>
      <rPr>
        <sz val="11"/>
        <color theme="1" tint="0.24994659260841701"/>
        <rFont val="Bookman Old Style"/>
        <family val="1"/>
        <scheme val="major"/>
      </rPr>
      <t xml:space="preserve"> to January 23</t>
    </r>
    <r>
      <rPr>
        <vertAlign val="superscript"/>
        <sz val="11"/>
        <color theme="1" tint="0.24994659260841701"/>
        <rFont val="Bookman Old Style"/>
        <family val="1"/>
        <scheme val="major"/>
      </rPr>
      <t>rd</t>
    </r>
  </si>
  <si>
    <t>MBA 738</t>
  </si>
  <si>
    <t>Business Intelligence and Data Mining</t>
  </si>
  <si>
    <t>1st week of jan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</si>
</sst>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tint="0.24994659260841701"/>
      <name val="Bookman Old Style"/>
      <family val="1"/>
      <scheme val="major"/>
    </font>
    <font>
      <b/>
      <sz val="11"/>
      <color theme="3"/>
      <name val="Franklin Gothic Medium"/>
      <family val="2"/>
      <scheme val="minor"/>
    </font>
    <font>
      <b/>
      <sz val="14"/>
      <color theme="3"/>
      <name val="Franklin Gothic Medium"/>
      <family val="2"/>
      <scheme val="minor"/>
    </font>
    <font>
      <sz val="8"/>
      <color theme="1"/>
      <name val="Franklin Gothic Medium"/>
      <family val="2"/>
      <scheme val="minor"/>
    </font>
    <font>
      <sz val="26"/>
      <color theme="0"/>
      <name val="Century"/>
      <family val="1"/>
    </font>
    <font>
      <sz val="14"/>
      <color theme="0"/>
      <name val="Century"/>
      <family val="1"/>
    </font>
    <font>
      <i/>
      <sz val="8"/>
      <color theme="0"/>
      <name val="Century"/>
      <family val="1"/>
    </font>
    <font>
      <sz val="11"/>
      <color theme="0"/>
      <name val="Franklin Gothic Medium"/>
      <family val="2"/>
      <scheme val="minor"/>
    </font>
    <font>
      <sz val="10"/>
      <color theme="0"/>
      <name val="Bookman Old Style"/>
      <family val="1"/>
      <scheme val="major"/>
    </font>
    <font>
      <sz val="12"/>
      <color theme="1" tint="0.24994659260841701"/>
      <name val="Bookman Old Style"/>
      <family val="1"/>
      <scheme val="major"/>
    </font>
    <font>
      <sz val="12"/>
      <color theme="1" tint="0.24994659260841701"/>
      <name val="Times New Roman"/>
      <family val="1"/>
    </font>
    <font>
      <sz val="10"/>
      <color theme="1" tint="0.24994659260841701"/>
      <name val="Times New Roman"/>
      <family val="1"/>
    </font>
    <font>
      <sz val="12"/>
      <name val="Times New Roman"/>
      <family val="1"/>
    </font>
    <font>
      <sz val="8"/>
      <color theme="0"/>
      <name val="Franklin Gothic Medium"/>
      <family val="2"/>
      <scheme val="minor"/>
    </font>
    <font>
      <sz val="12"/>
      <color theme="0"/>
      <name val="Franklin Gothic Medium"/>
      <family val="2"/>
      <scheme val="minor"/>
    </font>
    <font>
      <sz val="14"/>
      <color theme="0"/>
      <name val="Franklin Gothic Medium"/>
      <family val="2"/>
      <scheme val="minor"/>
    </font>
    <font>
      <sz val="9"/>
      <color theme="0"/>
      <name val="Franklin Gothic Medium"/>
      <family val="2"/>
      <scheme val="minor"/>
    </font>
    <font>
      <u/>
      <sz val="10"/>
      <color theme="10"/>
      <name val="Bookman Old Style"/>
      <family val="1"/>
      <scheme val="major"/>
    </font>
    <font>
      <b/>
      <u/>
      <sz val="12"/>
      <color theme="1" tint="0.24994659260841701"/>
      <name val="Bookman Old Style"/>
      <family val="1"/>
      <scheme val="major"/>
    </font>
    <font>
      <sz val="11"/>
      <color theme="1" tint="0.24994659260841701"/>
      <name val="Times New Roman"/>
      <family val="1"/>
    </font>
    <font>
      <sz val="11"/>
      <color theme="1" tint="0.24994659260841701"/>
      <name val="Bookman Old Style"/>
      <family val="1"/>
      <scheme val="major"/>
    </font>
    <font>
      <u/>
      <sz val="11"/>
      <color theme="10"/>
      <name val="Bookman Old Style"/>
      <family val="1"/>
      <scheme val="major"/>
    </font>
    <font>
      <vertAlign val="superscript"/>
      <sz val="11"/>
      <color theme="1" tint="0.24994659260841701"/>
      <name val="Bookman Old Style"/>
      <family val="1"/>
      <scheme val="major"/>
    </font>
  </fonts>
  <fills count="10">
    <fill>
      <patternFill patternType="none"/>
    </fill>
    <fill>
      <patternFill patternType="gray125"/>
    </fill>
    <fill>
      <patternFill patternType="solid">
        <fgColor theme="6"/>
        <bgColor indexed="64"/>
      </patternFill>
    </fill>
    <fill>
      <patternFill patternType="solid">
        <fgColor theme="6" tint="-0.499984740745262"/>
        <bgColor indexed="64"/>
      </patternFill>
    </fill>
    <fill>
      <patternFill patternType="solid">
        <fgColor theme="6" tint="-0.499984740745262"/>
        <bgColor theme="6"/>
      </patternFill>
    </fill>
    <fill>
      <patternFill patternType="solid">
        <fgColor theme="5" tint="0.59999389629810485"/>
        <bgColor indexed="64"/>
      </patternFill>
    </fill>
    <fill>
      <patternFill patternType="solid">
        <fgColor rgb="FF003300"/>
        <bgColor indexed="64"/>
      </patternFill>
    </fill>
    <fill>
      <patternFill patternType="solid">
        <fgColor theme="6" tint="0.59999389629810485"/>
        <bgColor indexed="64"/>
      </patternFill>
    </fill>
    <fill>
      <patternFill patternType="solid">
        <fgColor rgb="FF99CC00"/>
        <bgColor indexed="64"/>
      </patternFill>
    </fill>
    <fill>
      <patternFill patternType="solid">
        <fgColor rgb="FF00B050"/>
        <bgColor indexed="64"/>
      </patternFill>
    </fill>
  </fills>
  <borders count="7">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s>
  <cellStyleXfs count="5">
    <xf numFmtId="0" fontId="0" fillId="0" borderId="0">
      <alignment vertical="center"/>
    </xf>
    <xf numFmtId="0" fontId="4" fillId="2" borderId="0" applyNumberFormat="0" applyBorder="0" applyAlignment="0" applyProtection="0"/>
    <xf numFmtId="0" fontId="1" fillId="0" borderId="0" applyNumberFormat="0" applyFill="0" applyBorder="0" applyAlignment="0" applyProtection="0"/>
    <xf numFmtId="0" fontId="5" fillId="2" borderId="0" applyNumberFormat="0" applyBorder="0" applyAlignment="0" applyProtection="0"/>
    <xf numFmtId="0" fontId="17" fillId="0" borderId="0" applyNumberFormat="0" applyFill="0" applyBorder="0" applyAlignment="0" applyProtection="0">
      <alignment vertical="center"/>
    </xf>
  </cellStyleXfs>
  <cellXfs count="93">
    <xf numFmtId="0" fontId="0" fillId="0" borderId="0" xfId="0">
      <alignment vertical="center"/>
    </xf>
    <xf numFmtId="0" fontId="4" fillId="2" borderId="0" xfId="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3"/>
    </xf>
    <xf numFmtId="0" fontId="0" fillId="0" borderId="0" xfId="0" applyAlignment="1">
      <alignment horizontal="left" vertical="center" indent="1"/>
    </xf>
    <xf numFmtId="0" fontId="0" fillId="3" borderId="0" xfId="0" applyFill="1" applyAlignment="1">
      <alignment vertical="center"/>
    </xf>
    <xf numFmtId="0" fontId="0" fillId="0" borderId="0" xfId="0" applyFill="1">
      <alignment vertical="center"/>
    </xf>
    <xf numFmtId="0" fontId="4" fillId="2" borderId="0" xfId="1" applyAlignment="1">
      <alignment horizontal="left" vertical="center" indent="1"/>
    </xf>
    <xf numFmtId="0" fontId="6" fillId="2" borderId="6" xfId="1" applyFont="1" applyBorder="1" applyAlignment="1">
      <alignment horizontal="left" vertical="center" wrapText="1" indent="1"/>
    </xf>
    <xf numFmtId="0" fontId="0" fillId="0" borderId="0" xfId="0" applyFill="1" applyAlignment="1">
      <alignment horizontal="center" vertical="center"/>
    </xf>
    <xf numFmtId="0" fontId="0" fillId="0" borderId="0" xfId="0" applyNumberFormat="1" applyFill="1" applyAlignment="1">
      <alignment horizontal="center" vertical="center"/>
    </xf>
    <xf numFmtId="0" fontId="8" fillId="4" borderId="0" xfId="0" applyFont="1" applyFill="1" applyBorder="1" applyAlignment="1">
      <alignment horizontal="left" vertical="center" indent="1"/>
    </xf>
    <xf numFmtId="0" fontId="0" fillId="0" borderId="0" xfId="0" applyFill="1" applyAlignment="1">
      <alignment horizontal="left" vertical="center"/>
    </xf>
    <xf numFmtId="0" fontId="11" fillId="0" borderId="0" xfId="0" applyFont="1" applyAlignment="1">
      <alignment horizontal="left" vertical="center" indent="3"/>
    </xf>
    <xf numFmtId="0" fontId="11" fillId="0" borderId="0" xfId="0" applyFont="1" applyAlignment="1">
      <alignment horizontal="left" vertical="center" indent="1"/>
    </xf>
    <xf numFmtId="0" fontId="11" fillId="0" borderId="0" xfId="0" applyFont="1" applyAlignment="1">
      <alignment horizontal="left" indent="1"/>
    </xf>
    <xf numFmtId="0" fontId="11" fillId="0" borderId="0" xfId="0" applyFont="1" applyAlignment="1">
      <alignment horizontal="center"/>
    </xf>
    <xf numFmtId="0" fontId="11" fillId="0" borderId="0" xfId="0" applyFont="1">
      <alignment vertical="center"/>
    </xf>
    <xf numFmtId="0" fontId="4" fillId="6" borderId="0" xfId="1" applyFill="1" applyAlignment="1">
      <alignment vertical="center"/>
    </xf>
    <xf numFmtId="0" fontId="0" fillId="6" borderId="0" xfId="0" applyFill="1">
      <alignment vertical="center"/>
    </xf>
    <xf numFmtId="0" fontId="4" fillId="6" borderId="0" xfId="1" applyFill="1" applyAlignment="1">
      <alignment horizontal="left" vertical="center" indent="2"/>
    </xf>
    <xf numFmtId="0" fontId="4" fillId="6" borderId="1" xfId="1" applyFill="1" applyBorder="1" applyAlignment="1">
      <alignment vertical="center"/>
    </xf>
    <xf numFmtId="0" fontId="5" fillId="6" borderId="0" xfId="3" applyFill="1" applyAlignment="1">
      <alignment vertical="center"/>
    </xf>
    <xf numFmtId="0" fontId="4" fillId="6" borderId="0" xfId="1" applyFill="1" applyAlignment="1">
      <alignment horizontal="right" vertical="top"/>
    </xf>
    <xf numFmtId="0" fontId="4" fillId="6" borderId="0" xfId="1" applyFill="1" applyAlignment="1">
      <alignment horizontal="center"/>
    </xf>
    <xf numFmtId="0" fontId="0" fillId="6" borderId="0" xfId="0" applyFill="1" applyAlignment="1">
      <alignment horizontal="center"/>
    </xf>
    <xf numFmtId="0" fontId="3" fillId="6" borderId="0" xfId="0" applyFont="1" applyFill="1" applyAlignment="1">
      <alignment horizontal="left"/>
    </xf>
    <xf numFmtId="0" fontId="8" fillId="6" borderId="0" xfId="0" applyFont="1" applyFill="1">
      <alignment vertical="center"/>
    </xf>
    <xf numFmtId="0" fontId="7" fillId="6" borderId="0" xfId="0" applyFont="1" applyFill="1" applyAlignment="1">
      <alignment vertical="center"/>
    </xf>
    <xf numFmtId="0" fontId="7" fillId="6" borderId="0" xfId="0" applyFont="1" applyFill="1" applyAlignment="1">
      <alignment horizontal="center"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NumberFormat="1" applyFont="1" applyFill="1" applyAlignment="1">
      <alignment horizontal="center" vertical="center"/>
    </xf>
    <xf numFmtId="0" fontId="8" fillId="6" borderId="0" xfId="0" applyFont="1" applyFill="1" applyAlignment="1">
      <alignment horizontal="center"/>
    </xf>
    <xf numFmtId="0" fontId="13" fillId="6" borderId="0" xfId="0" applyFont="1" applyFill="1" applyAlignment="1">
      <alignment horizontal="left"/>
    </xf>
    <xf numFmtId="0" fontId="14" fillId="6" borderId="0" xfId="2" applyFont="1" applyFill="1" applyAlignment="1">
      <alignment horizontal="right" vertical="center" indent="1"/>
    </xf>
    <xf numFmtId="0" fontId="8" fillId="6" borderId="0" xfId="0" applyFont="1" applyFill="1" applyBorder="1" applyAlignment="1">
      <alignment vertical="top"/>
    </xf>
    <xf numFmtId="0" fontId="10" fillId="7" borderId="0" xfId="0" applyFont="1" applyFill="1" applyAlignment="1">
      <alignment horizontal="left" vertical="center" indent="3"/>
    </xf>
    <xf numFmtId="0" fontId="10" fillId="7" borderId="0" xfId="0" applyFont="1" applyFill="1" applyAlignment="1">
      <alignment horizontal="left" vertical="center" indent="1"/>
    </xf>
    <xf numFmtId="0" fontId="10" fillId="7" borderId="0" xfId="0" applyFont="1" applyFill="1" applyAlignment="1">
      <alignment horizontal="left" indent="1"/>
    </xf>
    <xf numFmtId="0" fontId="10" fillId="7" borderId="0" xfId="0" applyFont="1" applyFill="1" applyAlignment="1">
      <alignment horizontal="center"/>
    </xf>
    <xf numFmtId="0" fontId="10" fillId="7" borderId="0" xfId="0" applyFont="1" applyFill="1">
      <alignment vertical="center"/>
    </xf>
    <xf numFmtId="0" fontId="0" fillId="7" borderId="0" xfId="0" applyFill="1">
      <alignment vertical="center"/>
    </xf>
    <xf numFmtId="0" fontId="18" fillId="0" borderId="0" xfId="0" applyFont="1">
      <alignment vertical="center"/>
    </xf>
    <xf numFmtId="0" fontId="10" fillId="5" borderId="0" xfId="0" applyFont="1" applyFill="1">
      <alignment vertical="center"/>
    </xf>
    <xf numFmtId="0" fontId="9" fillId="5" borderId="0" xfId="0" applyFont="1" applyFill="1">
      <alignment vertical="center"/>
    </xf>
    <xf numFmtId="0" fontId="19" fillId="7" borderId="0" xfId="0" applyFont="1" applyFill="1">
      <alignment vertical="center"/>
    </xf>
    <xf numFmtId="0" fontId="19" fillId="5" borderId="0" xfId="0" applyFont="1" applyFill="1" applyAlignment="1">
      <alignment vertical="center" wrapText="1"/>
    </xf>
    <xf numFmtId="0" fontId="20" fillId="0" borderId="0" xfId="0" applyFont="1">
      <alignment vertical="center"/>
    </xf>
    <xf numFmtId="0" fontId="21" fillId="0" borderId="0" xfId="4" applyFont="1">
      <alignment vertical="center"/>
    </xf>
    <xf numFmtId="0" fontId="11" fillId="0" borderId="0" xfId="0" applyFont="1" applyFill="1" applyAlignment="1">
      <alignment horizontal="left" vertical="center" indent="3"/>
    </xf>
    <xf numFmtId="0" fontId="11" fillId="0" borderId="0" xfId="0" applyFont="1" applyFill="1" applyAlignment="1">
      <alignment horizontal="left" vertical="center" indent="1"/>
    </xf>
    <xf numFmtId="0" fontId="11" fillId="0" borderId="0" xfId="0" applyFont="1" applyFill="1" applyAlignment="1">
      <alignment horizontal="left" indent="1"/>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left" vertical="center" indent="1"/>
    </xf>
    <xf numFmtId="0" fontId="20" fillId="0" borderId="0" xfId="0" applyFont="1" applyAlignment="1"/>
    <xf numFmtId="0" fontId="10" fillId="8" borderId="0" xfId="0" applyFont="1" applyFill="1" applyAlignment="1">
      <alignment horizontal="left" vertical="center" indent="3"/>
    </xf>
    <xf numFmtId="0" fontId="10" fillId="8" borderId="0" xfId="0" applyFont="1" applyFill="1" applyAlignment="1">
      <alignment horizontal="left" vertical="center" indent="1"/>
    </xf>
    <xf numFmtId="0" fontId="10" fillId="8" borderId="0" xfId="0" applyFont="1" applyFill="1" applyAlignment="1">
      <alignment horizontal="left" indent="1"/>
    </xf>
    <xf numFmtId="0" fontId="10" fillId="8" borderId="0" xfId="0" applyFont="1" applyFill="1" applyAlignment="1">
      <alignment horizontal="center"/>
    </xf>
    <xf numFmtId="0" fontId="10" fillId="8" borderId="0" xfId="0" applyFont="1" applyFill="1">
      <alignment vertical="center"/>
    </xf>
    <xf numFmtId="0" fontId="0" fillId="8" borderId="0" xfId="0" applyFill="1">
      <alignment vertical="center"/>
    </xf>
    <xf numFmtId="0" fontId="19" fillId="8" borderId="0" xfId="0" applyFont="1" applyFill="1">
      <alignment vertical="center"/>
    </xf>
    <xf numFmtId="0" fontId="10" fillId="9" borderId="0" xfId="0" applyFont="1" applyFill="1" applyAlignment="1">
      <alignment horizontal="left" vertical="center" indent="3"/>
    </xf>
    <xf numFmtId="0" fontId="10" fillId="9" borderId="0" xfId="0" applyFont="1" applyFill="1" applyAlignment="1">
      <alignment horizontal="left" vertical="center" indent="1"/>
    </xf>
    <xf numFmtId="0" fontId="10" fillId="9" borderId="0" xfId="0" applyFont="1" applyFill="1" applyAlignment="1">
      <alignment horizontal="left" indent="1"/>
    </xf>
    <xf numFmtId="0" fontId="10" fillId="9" borderId="0" xfId="0" applyFont="1" applyFill="1" applyAlignment="1">
      <alignment horizontal="center"/>
    </xf>
    <xf numFmtId="0" fontId="10" fillId="9" borderId="0" xfId="0" applyFont="1" applyFill="1">
      <alignment vertical="center"/>
    </xf>
    <xf numFmtId="0" fontId="0" fillId="9" borderId="0" xfId="0" applyFill="1">
      <alignment vertical="center"/>
    </xf>
    <xf numFmtId="0" fontId="19" fillId="9" borderId="0" xfId="0" applyFont="1" applyFill="1">
      <alignment vertical="center"/>
    </xf>
    <xf numFmtId="0" fontId="10" fillId="2" borderId="0" xfId="0" applyFont="1" applyFill="1" applyAlignment="1">
      <alignment horizontal="left" vertical="center" indent="3"/>
    </xf>
    <xf numFmtId="0" fontId="10" fillId="2" borderId="0" xfId="0" applyFont="1" applyFill="1" applyAlignment="1">
      <alignment horizontal="left" vertical="center" indent="1"/>
    </xf>
    <xf numFmtId="0" fontId="10" fillId="2" borderId="0" xfId="0" applyFont="1" applyFill="1" applyAlignment="1">
      <alignment horizontal="left" indent="1"/>
    </xf>
    <xf numFmtId="0" fontId="10" fillId="2" borderId="0" xfId="0" applyFont="1" applyFill="1" applyAlignment="1">
      <alignment horizontal="center"/>
    </xf>
    <xf numFmtId="0" fontId="10" fillId="2" borderId="0" xfId="0" applyFont="1" applyFill="1">
      <alignment vertical="center"/>
    </xf>
    <xf numFmtId="0" fontId="0" fillId="2" borderId="0" xfId="0" applyFill="1">
      <alignment vertical="center"/>
    </xf>
    <xf numFmtId="0" fontId="19" fillId="2" borderId="0" xfId="0" applyFont="1" applyFill="1">
      <alignment vertical="center"/>
    </xf>
    <xf numFmtId="0" fontId="12" fillId="2" borderId="0" xfId="0" applyFont="1" applyFill="1" applyAlignment="1">
      <alignment horizontal="left" vertical="center" indent="3"/>
    </xf>
    <xf numFmtId="0" fontId="12" fillId="2" borderId="0" xfId="0" applyFont="1" applyFill="1" applyAlignment="1">
      <alignment horizontal="left" vertical="center" indent="1"/>
    </xf>
    <xf numFmtId="0" fontId="12" fillId="2" borderId="0" xfId="0" applyFont="1" applyFill="1" applyAlignment="1">
      <alignment horizontal="left" indent="1"/>
    </xf>
    <xf numFmtId="0" fontId="12" fillId="2" borderId="0" xfId="0" applyFont="1" applyFill="1" applyAlignment="1">
      <alignment horizontal="center"/>
    </xf>
    <xf numFmtId="0" fontId="12" fillId="2" borderId="0" xfId="0" applyFont="1" applyFill="1">
      <alignment vertical="center"/>
    </xf>
    <xf numFmtId="0" fontId="19" fillId="5" borderId="0" xfId="0" applyFont="1" applyFill="1" applyAlignment="1">
      <alignment horizontal="left" vertical="center" wrapText="1"/>
    </xf>
    <xf numFmtId="0" fontId="16" fillId="6" borderId="4" xfId="0" applyFont="1" applyFill="1" applyBorder="1" applyAlignment="1">
      <alignment horizontal="center" vertical="top"/>
    </xf>
    <xf numFmtId="0" fontId="5" fillId="6" borderId="6" xfId="3" applyFill="1" applyBorder="1" applyAlignment="1">
      <alignment horizontal="left" vertical="center" wrapText="1" indent="1"/>
    </xf>
    <xf numFmtId="0" fontId="5" fillId="6" borderId="0" xfId="3" applyFill="1" applyBorder="1" applyAlignment="1">
      <alignment horizontal="left" vertical="center" wrapText="1" indent="1"/>
    </xf>
    <xf numFmtId="0" fontId="7" fillId="6" borderId="5" xfId="0" applyFont="1" applyFill="1" applyBorder="1" applyAlignment="1">
      <alignment horizontal="left" vertical="center" indent="1"/>
    </xf>
    <xf numFmtId="0" fontId="7" fillId="6" borderId="0" xfId="0" applyFont="1" applyFill="1" applyBorder="1" applyAlignment="1">
      <alignment horizontal="left" vertical="center" indent="1"/>
    </xf>
    <xf numFmtId="0" fontId="2" fillId="6" borderId="0" xfId="2" applyFont="1" applyFill="1" applyAlignment="1">
      <alignment horizontal="left" vertical="top" indent="1"/>
    </xf>
    <xf numFmtId="0" fontId="15" fillId="6" borderId="2" xfId="0" applyFont="1" applyFill="1" applyBorder="1" applyAlignment="1"/>
    <xf numFmtId="0" fontId="15" fillId="6" borderId="3" xfId="0" applyFont="1" applyFill="1" applyBorder="1" applyAlignment="1"/>
  </cellXfs>
  <cellStyles count="5">
    <cellStyle name="Heading 1" xfId="3" builtinId="16" customBuiltin="1"/>
    <cellStyle name="Heading 4" xfId="2" builtinId="19"/>
    <cellStyle name="Hyperlink" xfId="4" builtinId="8"/>
    <cellStyle name="Normal" xfId="0" builtinId="0" customBuiltin="1"/>
    <cellStyle name="Title" xfId="1" builtinId="15" customBuiltin="1"/>
  </cellStyles>
  <dxfs count="35">
    <dxf>
      <fill>
        <patternFill patternType="none">
          <bgColor auto="1"/>
        </patternFill>
      </fill>
    </dxf>
    <dxf>
      <alignment horizontal="center" readingOrder="0"/>
    </dxf>
    <dxf>
      <alignment horizontal="center" indent="0" readingOrder="0"/>
    </dxf>
    <dxf>
      <font>
        <strike val="0"/>
        <outline val="0"/>
        <shadow val="0"/>
        <u val="none"/>
        <vertAlign val="baseline"/>
        <color theme="1" tint="0.24994659260841701"/>
        <name val="Times New Roman"/>
        <scheme val="none"/>
      </font>
    </dxf>
    <dxf>
      <font>
        <strike val="0"/>
        <outline val="0"/>
        <shadow val="0"/>
        <u val="none"/>
        <vertAlign val="baseline"/>
        <color theme="1" tint="0.24994659260841701"/>
        <name val="Times New Roman"/>
        <scheme val="none"/>
      </font>
    </dxf>
    <dxf>
      <font>
        <strike val="0"/>
        <outline val="0"/>
        <shadow val="0"/>
        <u val="none"/>
        <vertAlign val="baseline"/>
        <color theme="1" tint="0.24994659260841701"/>
        <name val="Times New Roman"/>
        <scheme val="none"/>
      </font>
      <alignment horizontal="left" vertical="center" textRotation="0" wrapText="0" indent="1" justifyLastLine="0" shrinkToFit="0" readingOrder="0"/>
    </dxf>
    <dxf>
      <font>
        <strike val="0"/>
        <outline val="0"/>
        <shadow val="0"/>
        <u val="none"/>
        <vertAlign val="baseline"/>
        <color theme="1" tint="0.24994659260841701"/>
        <name val="Times New Roman"/>
        <scheme val="none"/>
      </font>
      <alignment horizontal="center" vertical="bottom" textRotation="0" wrapText="0" indent="0" justifyLastLine="0" shrinkToFit="0" readingOrder="0"/>
    </dxf>
    <dxf>
      <font>
        <strike val="0"/>
        <outline val="0"/>
        <shadow val="0"/>
        <u val="none"/>
        <vertAlign val="baseline"/>
        <color theme="1" tint="0.24994659260841701"/>
        <name val="Times New Roman"/>
        <scheme val="none"/>
      </font>
      <alignment horizontal="center" vertical="bottom" textRotation="0" wrapText="0" indent="0" justifyLastLine="0" shrinkToFit="0" readingOrder="0"/>
    </dxf>
    <dxf>
      <font>
        <strike val="0"/>
        <outline val="0"/>
        <shadow val="0"/>
        <u val="none"/>
        <vertAlign val="baseline"/>
        <color theme="1" tint="0.24994659260841701"/>
        <name val="Times New Roman"/>
        <scheme val="none"/>
      </font>
      <alignment horizontal="left" vertical="bottom" textRotation="0" wrapText="0" indent="1" justifyLastLine="0" shrinkToFit="0" readingOrder="0"/>
    </dxf>
    <dxf>
      <font>
        <strike val="0"/>
        <outline val="0"/>
        <shadow val="0"/>
        <u val="none"/>
        <vertAlign val="baseline"/>
        <color theme="1" tint="0.24994659260841701"/>
        <name val="Times New Roman"/>
        <scheme val="none"/>
      </font>
      <alignment horizontal="left" vertical="center" textRotation="0" wrapText="0" indent="1" justifyLastLine="0" shrinkToFit="0" readingOrder="0"/>
    </dxf>
    <dxf>
      <font>
        <strike val="0"/>
        <outline val="0"/>
        <shadow val="0"/>
        <u val="none"/>
        <vertAlign val="baseline"/>
        <color theme="1" tint="0.24994659260841701"/>
        <name val="Times New Roman"/>
        <scheme val="none"/>
      </font>
      <alignment horizontal="left" vertical="center" textRotation="0" wrapText="0" indent="3" justifyLastLine="0" shrinkToFit="0" readingOrder="0"/>
    </dxf>
    <dxf>
      <font>
        <strike val="0"/>
        <outline val="0"/>
        <shadow val="0"/>
        <u val="none"/>
        <vertAlign val="baseline"/>
        <color theme="1" tint="0.24994659260841701"/>
        <name val="Times New Roman"/>
        <scheme val="none"/>
      </font>
    </dxf>
    <dxf>
      <alignment vertical="center" textRotation="0" wrapText="0" indent="0" justifyLastLine="0" shrinkToFit="0" readingOrder="0"/>
    </dxf>
    <dxf>
      <font>
        <b val="0"/>
        <i val="0"/>
        <strike val="0"/>
        <condense val="0"/>
        <extend val="0"/>
        <outline val="0"/>
        <shadow val="0"/>
        <u val="none"/>
        <vertAlign val="baseline"/>
        <sz val="10"/>
        <color theme="0"/>
        <name val="Bookman Old Style"/>
        <scheme val="major"/>
      </font>
      <fill>
        <patternFill patternType="solid">
          <fgColor indexed="64"/>
          <bgColor rgb="FF003300"/>
        </patternFill>
      </fill>
    </dxf>
    <dxf>
      <font>
        <strike val="0"/>
        <outline val="0"/>
        <shadow val="0"/>
        <u val="none"/>
        <vertAlign val="baseline"/>
        <sz val="10"/>
        <color theme="0"/>
        <name val="Bookman Old Style"/>
        <scheme val="major"/>
      </font>
      <numFmt numFmtId="0" formatCode="General"/>
      <fill>
        <patternFill patternType="none">
          <fgColor indexed="64"/>
          <bgColor rgb="FF003300"/>
        </patternFill>
      </fill>
    </dxf>
    <dxf>
      <font>
        <b val="0"/>
        <i val="0"/>
        <strike val="0"/>
        <condense val="0"/>
        <extend val="0"/>
        <outline val="0"/>
        <shadow val="0"/>
        <u val="none"/>
        <vertAlign val="baseline"/>
        <sz val="10"/>
        <color theme="0"/>
        <name val="Bookman Old Style"/>
        <scheme val="major"/>
      </font>
      <fill>
        <patternFill patternType="solid">
          <fgColor indexed="64"/>
          <bgColor rgb="FF003300"/>
        </patternFill>
      </fill>
      <alignment horizontal="center" vertical="center" textRotation="0" wrapText="0" indent="0" justifyLastLine="0" shrinkToFit="0" readingOrder="0"/>
    </dxf>
    <dxf>
      <font>
        <strike val="0"/>
        <outline val="0"/>
        <shadow val="0"/>
        <u val="none"/>
        <vertAlign val="baseline"/>
        <sz val="10"/>
        <color theme="0"/>
        <name val="Bookman Old Style"/>
        <scheme val="major"/>
      </font>
      <numFmt numFmtId="0" formatCode="General"/>
      <fill>
        <patternFill patternType="none">
          <fgColor indexed="64"/>
          <bgColor rgb="FF003300"/>
        </patternFill>
      </fill>
      <alignment horizontal="center" vertical="center" textRotation="0" wrapText="0" indent="0" justifyLastLine="0" shrinkToFit="0" readingOrder="0"/>
    </dxf>
    <dxf>
      <font>
        <b val="0"/>
        <i val="0"/>
        <strike val="0"/>
        <condense val="0"/>
        <extend val="0"/>
        <outline val="0"/>
        <shadow val="0"/>
        <u val="none"/>
        <vertAlign val="baseline"/>
        <sz val="10"/>
        <color theme="0"/>
        <name val="Bookman Old Style"/>
        <scheme val="major"/>
      </font>
      <fill>
        <patternFill patternType="solid">
          <fgColor indexed="64"/>
          <bgColor rgb="FF003300"/>
        </patternFill>
      </fill>
      <alignment horizontal="center" vertical="center" textRotation="0" wrapText="0" indent="0" justifyLastLine="0" shrinkToFit="0" readingOrder="0"/>
    </dxf>
    <dxf>
      <font>
        <strike val="0"/>
        <outline val="0"/>
        <shadow val="0"/>
        <u val="none"/>
        <vertAlign val="baseline"/>
        <sz val="10"/>
        <color theme="0"/>
        <name val="Bookman Old Style"/>
        <scheme val="major"/>
      </font>
      <fill>
        <patternFill patternType="none">
          <fgColor indexed="64"/>
          <bgColor rgb="FF003300"/>
        </patternFill>
      </fill>
      <alignment horizontal="center" vertical="center" textRotation="0" wrapText="0" indent="0" justifyLastLine="0" shrinkToFit="0" readingOrder="0"/>
    </dxf>
    <dxf>
      <font>
        <b val="0"/>
        <i val="0"/>
        <strike val="0"/>
        <condense val="0"/>
        <extend val="0"/>
        <outline val="0"/>
        <shadow val="0"/>
        <u val="none"/>
        <vertAlign val="baseline"/>
        <sz val="10"/>
        <color theme="0"/>
        <name val="Bookman Old Style"/>
        <scheme val="major"/>
      </font>
      <fill>
        <patternFill patternType="solid">
          <fgColor indexed="64"/>
          <bgColor rgb="FF003300"/>
        </patternFill>
      </fill>
      <alignment horizontal="center" vertical="center" textRotation="0" wrapText="0" indent="0" justifyLastLine="0" shrinkToFit="0" readingOrder="0"/>
    </dxf>
    <dxf>
      <font>
        <strike val="0"/>
        <outline val="0"/>
        <shadow val="0"/>
        <u val="none"/>
        <vertAlign val="baseline"/>
        <sz val="10"/>
        <color theme="0"/>
        <name val="Bookman Old Style"/>
        <scheme val="major"/>
      </font>
      <fill>
        <patternFill patternType="none">
          <fgColor indexed="64"/>
          <bgColor rgb="FF003300"/>
        </patternFill>
      </fill>
      <alignment horizontal="center" vertical="center" textRotation="0" wrapText="0" indent="0" justifyLastLine="0" shrinkToFit="0" readingOrder="0"/>
    </dxf>
    <dxf>
      <font>
        <b val="0"/>
        <i val="0"/>
        <strike val="0"/>
        <condense val="0"/>
        <extend val="0"/>
        <outline val="0"/>
        <shadow val="0"/>
        <u val="none"/>
        <vertAlign val="baseline"/>
        <sz val="10"/>
        <color theme="0"/>
        <name val="Bookman Old Style"/>
        <scheme val="major"/>
      </font>
      <fill>
        <patternFill patternType="solid">
          <fgColor indexed="64"/>
          <bgColor rgb="FF003300"/>
        </patternFill>
      </fill>
      <alignment horizontal="general" vertical="center" textRotation="0" wrapText="0" indent="0" justifyLastLine="0" shrinkToFit="0" readingOrder="0"/>
    </dxf>
    <dxf>
      <font>
        <strike val="0"/>
        <outline val="0"/>
        <shadow val="0"/>
        <u val="none"/>
        <vertAlign val="baseline"/>
        <sz val="10"/>
        <color theme="0"/>
        <name val="Bookman Old Style"/>
        <scheme val="major"/>
      </font>
      <fill>
        <patternFill patternType="none">
          <fgColor indexed="64"/>
          <bgColor rgb="FF003300"/>
        </patternFill>
      </fill>
    </dxf>
    <dxf>
      <font>
        <strike val="0"/>
        <outline val="0"/>
        <shadow val="0"/>
        <u val="none"/>
        <vertAlign val="baseline"/>
        <sz val="10"/>
        <color theme="0"/>
        <name val="Bookman Old Style"/>
        <scheme val="major"/>
      </font>
      <fill>
        <patternFill patternType="none">
          <fgColor indexed="64"/>
          <bgColor rgb="FF003300"/>
        </patternFill>
      </fill>
    </dxf>
    <dxf>
      <font>
        <strike val="0"/>
        <outline val="0"/>
        <shadow val="0"/>
        <u val="none"/>
        <vertAlign val="baseline"/>
        <sz val="10"/>
        <color theme="0"/>
        <name val="Bookman Old Style"/>
        <scheme val="major"/>
      </font>
      <fill>
        <patternFill patternType="none">
          <fgColor indexed="64"/>
          <bgColor rgb="FF003300"/>
        </patternFill>
      </fill>
    </dxf>
    <dxf>
      <font>
        <strike val="0"/>
        <outline val="0"/>
        <shadow val="0"/>
        <u val="none"/>
        <vertAlign val="baseline"/>
        <sz val="10"/>
        <color theme="0"/>
        <name val="Franklin Gothic Medium"/>
        <scheme val="minor"/>
      </font>
      <fill>
        <patternFill patternType="none">
          <fgColor indexed="64"/>
          <bgColor rgb="FF003300"/>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34"/>
      <tableStyleElement type="headerRow" dxfId="33"/>
      <tableStyleElement type="secondRowStripe" dxfId="32"/>
    </tableStyle>
    <tableStyle name="Credit Requirements Summary" pivot="0" count="3">
      <tableStyleElement type="wholeTable" dxfId="31"/>
      <tableStyleElement type="headerRow" dxfId="30"/>
      <tableStyleElement type="totalRow" dxfId="29"/>
    </tableStyle>
    <tableStyle name="Semester Summary" table="0" count="3">
      <tableStyleElement type="headerRow" dxfId="28"/>
      <tableStyleElement type="totalRow" dxfId="27"/>
      <tableStyleElement type="secondRowStripe" dxfId="26"/>
    </tableStyle>
  </tableStyles>
  <colors>
    <mruColors>
      <color rgb="FF99CC00"/>
      <color rgb="FF003300"/>
      <color rgb="FF006600"/>
      <color rgb="FF008000"/>
      <color rgb="FF187A1D"/>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[Academic Advising and Plan of Study_Trung Hoang.xlsx]Semester Summary Data!SemesterSummaryPivotTable</c:name>
    <c:fmtId val="16"/>
  </c:pivotSource>
  <c:chart>
    <c:title>
      <c:tx>
        <c:rich>
          <a:bodyPr rot="0" spcFirstLastPara="1" vertOverflow="ellipsis" vert="horz" wrap="square" anchor="ctr" anchorCtr="1"/>
          <a:lstStyle/>
          <a:p>
            <a:pPr>
              <a:defRPr sz="1100" b="0" i="0" u="none" strike="noStrike" kern="1200" spc="0" baseline="0">
                <a:solidFill>
                  <a:schemeClr val="tx1">
                    <a:lumMod val="75000"/>
                    <a:lumOff val="25000"/>
                  </a:schemeClr>
                </a:solidFill>
                <a:latin typeface="+mn-lt"/>
                <a:ea typeface="+mn-ea"/>
                <a:cs typeface="+mn-cs"/>
              </a:defRPr>
            </a:pPr>
            <a:r>
              <a:rPr lang="en-US" sz="1100">
                <a:solidFill>
                  <a:schemeClr val="tx1">
                    <a:lumMod val="75000"/>
                    <a:lumOff val="25000"/>
                  </a:schemeClr>
                </a:solidFill>
              </a:rPr>
              <a:t>SEMESTER SUMMARY</a:t>
            </a:r>
          </a:p>
        </c:rich>
      </c:tx>
      <c:layout>
        <c:manualLayout>
          <c:xMode val="edge"/>
          <c:yMode val="edge"/>
          <c:x val="8.3098968145244884E-3"/>
          <c:y val="3.565062388591800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75000"/>
                  <a:lumOff val="2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ext>
          </c:extLst>
        </c:dLbl>
      </c:pivotFmt>
      <c:pivotFmt>
        <c:idx val="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ext>
          </c:extLst>
        </c:dLbl>
      </c:pivotFmt>
    </c:pivotFmts>
    <c:plotArea>
      <c:layout/>
      <c:barChart>
        <c:barDir val="bar"/>
        <c:grouping val="clustered"/>
        <c:varyColors val="0"/>
        <c:ser>
          <c:idx val="0"/>
          <c:order val="0"/>
          <c:tx>
            <c:strRef>
              <c:f>'Semester Summary Data'!$B$4</c:f>
              <c:strCache>
                <c:ptCount val="1"/>
                <c:pt idx="0">
                  <c:v>CREDITS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strRef>
              <c:f>'Semester Summary Data'!$A$5:$A$15</c:f>
              <c:strCache>
                <c:ptCount val="10"/>
                <c:pt idx="0">
                  <c:v>Semester 1</c:v>
                </c:pt>
                <c:pt idx="1">
                  <c:v>Semester 2</c:v>
                </c:pt>
                <c:pt idx="2">
                  <c:v>Semester 3</c:v>
                </c:pt>
                <c:pt idx="3">
                  <c:v>Semester 4</c:v>
                </c:pt>
                <c:pt idx="4">
                  <c:v>Semester 5</c:v>
                </c:pt>
                <c:pt idx="5">
                  <c:v>Semester 6</c:v>
                </c:pt>
                <c:pt idx="6">
                  <c:v>Semester 7</c:v>
                </c:pt>
                <c:pt idx="7">
                  <c:v>Semester 8</c:v>
                </c:pt>
                <c:pt idx="8">
                  <c:v>Semester 9</c:v>
                </c:pt>
                <c:pt idx="9">
                  <c:v>(blank)</c:v>
                </c:pt>
              </c:strCache>
            </c:strRef>
          </c:cat>
          <c:val>
            <c:numRef>
              <c:f>'Semester Summary Data'!$B$5:$B$15</c:f>
              <c:numCache>
                <c:formatCode>General</c:formatCode>
                <c:ptCount val="10"/>
                <c:pt idx="0">
                  <c:v>3</c:v>
                </c:pt>
                <c:pt idx="1">
                  <c:v>3</c:v>
                </c:pt>
                <c:pt idx="2">
                  <c:v>6</c:v>
                </c:pt>
                <c:pt idx="3">
                  <c:v>6</c:v>
                </c:pt>
                <c:pt idx="4">
                  <c:v>6</c:v>
                </c:pt>
                <c:pt idx="5">
                  <c:v>3</c:v>
                </c:pt>
                <c:pt idx="6">
                  <c:v>6</c:v>
                </c:pt>
                <c:pt idx="7">
                  <c:v>3</c:v>
                </c:pt>
                <c:pt idx="8">
                  <c:v>9</c:v>
                </c:pt>
              </c:numCache>
            </c:numRef>
          </c:val>
        </c:ser>
        <c:ser>
          <c:idx val="1"/>
          <c:order val="1"/>
          <c:tx>
            <c:strRef>
              <c:f>'Semester Summary Data'!$C$4</c:f>
              <c:strCache>
                <c:ptCount val="1"/>
                <c:pt idx="0">
                  <c:v>CLASSES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strRef>
              <c:f>'Semester Summary Data'!$A$5:$A$15</c:f>
              <c:strCache>
                <c:ptCount val="10"/>
                <c:pt idx="0">
                  <c:v>Semester 1</c:v>
                </c:pt>
                <c:pt idx="1">
                  <c:v>Semester 2</c:v>
                </c:pt>
                <c:pt idx="2">
                  <c:v>Semester 3</c:v>
                </c:pt>
                <c:pt idx="3">
                  <c:v>Semester 4</c:v>
                </c:pt>
                <c:pt idx="4">
                  <c:v>Semester 5</c:v>
                </c:pt>
                <c:pt idx="5">
                  <c:v>Semester 6</c:v>
                </c:pt>
                <c:pt idx="6">
                  <c:v>Semester 7</c:v>
                </c:pt>
                <c:pt idx="7">
                  <c:v>Semester 8</c:v>
                </c:pt>
                <c:pt idx="8">
                  <c:v>Semester 9</c:v>
                </c:pt>
                <c:pt idx="9">
                  <c:v>(blank)</c:v>
                </c:pt>
              </c:strCache>
            </c:strRef>
          </c:cat>
          <c:val>
            <c:numRef>
              <c:f>'Semester Summary Data'!$C$5:$C$15</c:f>
              <c:numCache>
                <c:formatCode>General</c:formatCode>
                <c:ptCount val="10"/>
                <c:pt idx="0">
                  <c:v>1</c:v>
                </c:pt>
                <c:pt idx="1">
                  <c:v>1</c:v>
                </c:pt>
                <c:pt idx="2">
                  <c:v>2</c:v>
                </c:pt>
                <c:pt idx="3">
                  <c:v>2</c:v>
                </c:pt>
                <c:pt idx="4">
                  <c:v>2</c:v>
                </c:pt>
                <c:pt idx="5">
                  <c:v>1</c:v>
                </c:pt>
                <c:pt idx="6">
                  <c:v>2</c:v>
                </c:pt>
                <c:pt idx="7">
                  <c:v>1</c:v>
                </c:pt>
                <c:pt idx="8">
                  <c:v>3</c:v>
                </c:pt>
              </c:numCache>
            </c:numRef>
          </c:val>
        </c:ser>
        <c:dLbls>
          <c:dLblPos val="outEnd"/>
          <c:showLegendKey val="0"/>
          <c:showVal val="1"/>
          <c:showCatName val="0"/>
          <c:showSerName val="0"/>
          <c:showPercent val="0"/>
          <c:showBubbleSize val="0"/>
        </c:dLbls>
        <c:gapWidth val="150"/>
        <c:overlap val="-41"/>
        <c:axId val="203510120"/>
        <c:axId val="203513256"/>
      </c:barChart>
      <c:catAx>
        <c:axId val="203510120"/>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513256"/>
        <c:crosses val="autoZero"/>
        <c:auto val="1"/>
        <c:lblAlgn val="ctr"/>
        <c:lblOffset val="100"/>
        <c:noMultiLvlLbl val="0"/>
      </c:catAx>
      <c:valAx>
        <c:axId val="203513256"/>
        <c:scaling>
          <c:orientation val="minMax"/>
        </c:scaling>
        <c:delete val="1"/>
        <c:axPos val="t"/>
        <c:numFmt formatCode="General" sourceLinked="1"/>
        <c:majorTickMark val="none"/>
        <c:minorTickMark val="none"/>
        <c:tickLblPos val="nextTo"/>
        <c:crossAx val="203510120"/>
        <c:crosses val="autoZero"/>
        <c:crossBetween val="between"/>
      </c:valAx>
      <c:spPr>
        <a:noFill/>
        <a:ln>
          <a:noFill/>
        </a:ln>
        <a:effectLst/>
      </c:spPr>
    </c:plotArea>
    <c:legend>
      <c:legendPos val="r"/>
      <c:layout>
        <c:manualLayout>
          <c:xMode val="edge"/>
          <c:yMode val="edge"/>
          <c:x val="0.82118533221618584"/>
          <c:y val="0.22643199011888224"/>
          <c:w val="0.15298044034813599"/>
          <c:h val="0.22963156343424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9524</xdr:colOff>
      <xdr:row>15</xdr:row>
      <xdr:rowOff>6266</xdr:rowOff>
    </xdr:from>
    <xdr:to>
      <xdr:col>7</xdr:col>
      <xdr:colOff>228599</xdr:colOff>
      <xdr:row>15</xdr:row>
      <xdr:rowOff>225591</xdr:rowOff>
    </xdr:to>
    <xdr:sp macro="" textlink="">
      <xdr:nvSpPr>
        <xdr:cNvPr id="5" name="Filter Cover" descr="&quot;&quot;" title="Empty shape"/>
        <xdr:cNvSpPr/>
      </xdr:nvSpPr>
      <xdr:spPr>
        <a:xfrm>
          <a:off x="9841580" y="4624638"/>
          <a:ext cx="429001" cy="219325"/>
        </a:xfrm>
        <a:prstGeom prst="rect">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1213034</xdr:colOff>
      <xdr:row>4</xdr:row>
      <xdr:rowOff>304799</xdr:rowOff>
    </xdr:from>
    <xdr:to>
      <xdr:col>6</xdr:col>
      <xdr:colOff>429462</xdr:colOff>
      <xdr:row>4</xdr:row>
      <xdr:rowOff>304799</xdr:rowOff>
    </xdr:to>
    <xdr:cxnSp macro="">
      <xdr:nvCxnSpPr>
        <xdr:cNvPr id="8" name="Border" descr="&quot;&quot;" title="Border"/>
        <xdr:cNvCxnSpPr/>
      </xdr:nvCxnSpPr>
      <xdr:spPr>
        <a:xfrm>
          <a:off x="4730934" y="1231899"/>
          <a:ext cx="6303028" cy="0"/>
        </a:xfrm>
        <a:prstGeom prst="line">
          <a:avLst/>
        </a:prstGeom>
        <a:ln w="285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90486</xdr:colOff>
      <xdr:row>3</xdr:row>
      <xdr:rowOff>57150</xdr:rowOff>
    </xdr:from>
    <xdr:to>
      <xdr:col>1</xdr:col>
      <xdr:colOff>1276349</xdr:colOff>
      <xdr:row>10</xdr:row>
      <xdr:rowOff>161925</xdr:rowOff>
    </xdr:to>
    <xdr:graphicFrame macro="">
      <xdr:nvGraphicFramePr>
        <xdr:cNvPr id="2" name="SemesterSummary" descr="Bar chart showing total credits and classes for each semester." title="Semester Summar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1181100</xdr:colOff>
      <xdr:row>0</xdr:row>
      <xdr:rowOff>76200</xdr:rowOff>
    </xdr:from>
    <xdr:to>
      <xdr:col>9</xdr:col>
      <xdr:colOff>904875</xdr:colOff>
      <xdr:row>2</xdr:row>
      <xdr:rowOff>61154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29900" y="76200"/>
          <a:ext cx="1343025" cy="80410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0.01503</cdr:x>
      <cdr:y>0.17361</cdr:y>
    </cdr:from>
    <cdr:to>
      <cdr:x>0.80194</cdr:x>
      <cdr:y>0.17588</cdr:y>
    </cdr:to>
    <cdr:cxnSp macro="">
      <cdr:nvCxnSpPr>
        <cdr:cNvPr id="2" name="Straight Connector 1" descr="&quot;&quot;" title="Border"/>
        <cdr:cNvCxnSpPr/>
      </cdr:nvCxnSpPr>
      <cdr:spPr>
        <a:xfrm xmlns:a="http://schemas.openxmlformats.org/drawingml/2006/main">
          <a:off x="66495" y="329064"/>
          <a:ext cx="3481569" cy="4311"/>
        </a:xfrm>
        <a:prstGeom xmlns:a="http://schemas.openxmlformats.org/drawingml/2006/main" prst="line">
          <a:avLst/>
        </a:prstGeom>
        <a:ln xmlns:a="http://schemas.openxmlformats.org/drawingml/2006/main" w="28575">
          <a:solidFill>
            <a:schemeClr val="accent3">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rung Hoang" refreshedDate="42034.734157638886" createdVersion="5" refreshedVersion="5" minRefreshableVersion="3" recordCount="27">
  <cacheSource type="worksheet">
    <worksheetSource name="Courses"/>
  </cacheSource>
  <cacheFields count="8">
    <cacheField name="COURSE TITLE" numFmtId="0">
      <sharedItems containsBlank="1"/>
    </cacheField>
    <cacheField name="COURSE #" numFmtId="0">
      <sharedItems containsBlank="1"/>
    </cacheField>
    <cacheField name="DEGREE REQUIREMENT" numFmtId="0">
      <sharedItems containsBlank="1"/>
    </cacheField>
    <cacheField name="CREDITS" numFmtId="0">
      <sharedItems containsString="0" containsBlank="1" containsNumber="1" containsInteger="1" minValue="3" maxValue="3"/>
    </cacheField>
    <cacheField name="COMPLETED?" numFmtId="0">
      <sharedItems containsBlank="1"/>
    </cacheField>
    <cacheField name="SEMESTER" numFmtId="0">
      <sharedItems containsBlank="1" count="23">
        <s v="Semester 1"/>
        <s v="Semester 2"/>
        <s v="Semester 3"/>
        <s v="Semester 4"/>
        <s v="Semester 5"/>
        <s v="Semester 6"/>
        <s v="Semester 7"/>
        <s v="Semester 8"/>
        <s v="Semester 9"/>
        <m/>
        <s v="Fall 2015" u="1"/>
        <s v="Summer 2015" u="1"/>
        <s v="4.Winter 2015" u="1"/>
        <s v="Spring 2015" u="1"/>
        <s v="Spring 2016" u="1"/>
        <s v="Fall 2014" u="1"/>
        <s v="1.Spring 2015" u="1"/>
        <s v="Fall 2016" u="1"/>
        <s v="Winter 2015" u="1"/>
        <s v="2.Summer 2015" u="1"/>
        <s v="3.Fall 2015" u="1"/>
        <s v="Winter 2016" u="1"/>
        <s v="6.Winter 2015" u="1"/>
      </sharedItems>
    </cacheField>
    <cacheField name=" " numFmtId="0">
      <sharedItems containsNonDate="0" containsString="0" containsBlank="1"/>
    </cacheField>
    <cacheField name="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s v="Management of Information Technology"/>
    <s v="MBA 662"/>
    <s v="Core Courses"/>
    <n v="3"/>
    <s v="No"/>
    <x v="0"/>
    <m/>
    <m/>
  </r>
  <r>
    <s v="Financial Reporting and Decision Making"/>
    <s v="MBA 613"/>
    <s v="Core Courses"/>
    <n v="3"/>
    <s v="No"/>
    <x v="1"/>
    <m/>
    <m/>
  </r>
  <r>
    <s v="Statistics for Business Decision Making"/>
    <s v="MBA 633"/>
    <s v="Core Courses"/>
    <n v="3"/>
    <s v="No"/>
    <x v="2"/>
    <m/>
    <m/>
  </r>
  <r>
    <s v="Organizational Behavior"/>
    <s v="MBA 653"/>
    <s v="Core Courses"/>
    <n v="3"/>
    <s v="No"/>
    <x v="2"/>
    <m/>
    <m/>
  </r>
  <r>
    <s v="Managerial Economics and Decisions of the Firm"/>
    <s v="MBA 603"/>
    <s v="Core Courses"/>
    <n v="3"/>
    <s v="No"/>
    <x v="3"/>
    <m/>
    <m/>
  </r>
  <r>
    <s v="Managing Costs and Evaluating Performance"/>
    <s v="MBA 612"/>
    <s v="Core Courses"/>
    <n v="3"/>
    <s v="No"/>
    <x v="3"/>
    <m/>
    <m/>
  </r>
  <r>
    <s v="Marketing Management"/>
    <s v="MBA 623"/>
    <s v="Core Courses"/>
    <n v="3"/>
    <s v="No"/>
    <x v="4"/>
    <m/>
    <m/>
  </r>
  <r>
    <s v="Managerial Finance"/>
    <s v="MBA 643"/>
    <s v="Core Courses"/>
    <n v="3"/>
    <s v="No"/>
    <x v="4"/>
    <m/>
    <m/>
  </r>
  <r>
    <s v="Global Business Perspectives"/>
    <s v="MBA 795"/>
    <s v="Global Residency"/>
    <n v="3"/>
    <s v="No"/>
    <x v="5"/>
    <m/>
    <m/>
  </r>
  <r>
    <s v="Operations Management"/>
    <s v="MBA 638"/>
    <s v="Core Courses"/>
    <n v="3"/>
    <s v="No"/>
    <x v="6"/>
    <m/>
    <m/>
  </r>
  <r>
    <s v="Strategic Management"/>
    <s v="MBA 678"/>
    <s v="Core Courses"/>
    <n v="3"/>
    <s v="No"/>
    <x v="7"/>
    <m/>
    <m/>
  </r>
  <r>
    <s v="Venture Capital and Private Finance"/>
    <s v="MBA705"/>
    <s v="Elective Course"/>
    <n v="3"/>
    <s v="No"/>
    <x v="8"/>
    <m/>
    <m/>
  </r>
  <r>
    <s v="Entrepreneurship"/>
    <s v="MBA 711"/>
    <s v="Elective Course"/>
    <n v="3"/>
    <s v="No"/>
    <x v="6"/>
    <m/>
    <m/>
  </r>
  <r>
    <s v=" Managing Growth of Small Businesses"/>
    <s v="MBA 714"/>
    <s v="Elective Course"/>
    <n v="3"/>
    <s v="No"/>
    <x v="8"/>
    <m/>
    <m/>
  </r>
  <r>
    <s v="Turning Ideas into Successful Companies"/>
    <s v="MBA 752"/>
    <s v="Elective Course"/>
    <n v="3"/>
    <s v="No"/>
    <x v="8"/>
    <m/>
    <m/>
  </r>
  <r>
    <m/>
    <m/>
    <m/>
    <m/>
    <m/>
    <x v="9"/>
    <m/>
    <m/>
  </r>
  <r>
    <m/>
    <m/>
    <m/>
    <m/>
    <m/>
    <x v="9"/>
    <m/>
    <m/>
  </r>
  <r>
    <m/>
    <m/>
    <m/>
    <m/>
    <m/>
    <x v="9"/>
    <m/>
    <m/>
  </r>
  <r>
    <m/>
    <m/>
    <m/>
    <m/>
    <m/>
    <x v="9"/>
    <m/>
    <m/>
  </r>
  <r>
    <m/>
    <m/>
    <m/>
    <m/>
    <m/>
    <x v="9"/>
    <m/>
    <m/>
  </r>
  <r>
    <m/>
    <m/>
    <m/>
    <m/>
    <m/>
    <x v="9"/>
    <m/>
    <m/>
  </r>
  <r>
    <m/>
    <m/>
    <m/>
    <m/>
    <m/>
    <x v="9"/>
    <m/>
    <m/>
  </r>
  <r>
    <m/>
    <m/>
    <m/>
    <m/>
    <m/>
    <x v="9"/>
    <m/>
    <m/>
  </r>
  <r>
    <m/>
    <m/>
    <m/>
    <m/>
    <m/>
    <x v="9"/>
    <m/>
    <m/>
  </r>
  <r>
    <m/>
    <m/>
    <m/>
    <m/>
    <m/>
    <x v="9"/>
    <m/>
    <m/>
  </r>
  <r>
    <m/>
    <m/>
    <m/>
    <m/>
    <m/>
    <x v="9"/>
    <m/>
    <m/>
  </r>
  <r>
    <m/>
    <m/>
    <m/>
    <m/>
    <m/>
    <x v="9"/>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emesterSummaryPivotTable" cacheId="0" dataPosition="0" applyNumberFormats="0" applyBorderFormats="0" applyFontFormats="0" applyPatternFormats="0" applyAlignmentFormats="0" applyWidthHeightFormats="1" dataCaption="Values" grandTotalCaption="TOTAL" updatedVersion="5" minRefreshableVersion="3" itemPrintTitles="1" createdVersion="4" indent="0" outline="1" outlineData="1" multipleFieldFilters="0" chartFormat="19" rowHeaderCaption="CLASSES">
  <location ref="A4:C15" firstHeaderRow="0" firstDataRow="1" firstDataCol="1"/>
  <pivotFields count="8">
    <pivotField dataField="1" showAll="0"/>
    <pivotField showAll="0" defaultSubtotal="0"/>
    <pivotField showAll="0"/>
    <pivotField dataField="1" showAll="0"/>
    <pivotField showAll="0"/>
    <pivotField axis="axisRow" showAll="0" sortType="ascending">
      <items count="24">
        <item m="1" x="16"/>
        <item m="1" x="19"/>
        <item m="1" x="20"/>
        <item m="1" x="12"/>
        <item m="1" x="22"/>
        <item m="1" x="15"/>
        <item m="1" x="10"/>
        <item m="1" x="17"/>
        <item x="0"/>
        <item x="1"/>
        <item x="2"/>
        <item x="3"/>
        <item x="4"/>
        <item x="5"/>
        <item x="6"/>
        <item x="7"/>
        <item x="8"/>
        <item m="1" x="13"/>
        <item m="1" x="14"/>
        <item m="1" x="11"/>
        <item m="1" x="18"/>
        <item m="1" x="21"/>
        <item x="9"/>
        <item t="default"/>
      </items>
    </pivotField>
    <pivotField showAll="0" defaultSubtotal="0"/>
    <pivotField showAll="0" defaultSubtotal="0"/>
  </pivotFields>
  <rowFields count="1">
    <field x="5"/>
  </rowFields>
  <rowItems count="11">
    <i>
      <x v="8"/>
    </i>
    <i>
      <x v="9"/>
    </i>
    <i>
      <x v="10"/>
    </i>
    <i>
      <x v="11"/>
    </i>
    <i>
      <x v="12"/>
    </i>
    <i>
      <x v="13"/>
    </i>
    <i>
      <x v="14"/>
    </i>
    <i>
      <x v="15"/>
    </i>
    <i>
      <x v="16"/>
    </i>
    <i>
      <x v="22"/>
    </i>
    <i t="grand">
      <x/>
    </i>
  </rowItems>
  <colFields count="1">
    <field x="-2"/>
  </colFields>
  <colItems count="2">
    <i>
      <x/>
    </i>
    <i i="1">
      <x v="1"/>
    </i>
  </colItems>
  <dataFields count="2">
    <dataField name="CREDITS  " fld="3" baseField="5" baseItem="2"/>
    <dataField name="CLASSES " fld="0" subtotal="count" baseField="2" baseItem="2"/>
  </dataFields>
  <formats count="3">
    <format dxfId="2">
      <pivotArea outline="0" collapsedLevelsAreSubtotals="1" fieldPosition="0"/>
    </format>
    <format dxfId="1">
      <pivotArea dataOnly="0" labelOnly="1" outline="0" fieldPosition="0">
        <references count="1">
          <reference field="4294967294" count="2">
            <x v="0"/>
            <x v="1"/>
          </reference>
        </references>
      </pivotArea>
    </format>
    <format dxfId="0">
      <pivotArea type="all" dataOnly="0" outline="0" fieldPosition="0"/>
    </format>
  </formats>
  <chartFormats count="10">
    <chartFormat chart="1" format="2" series="1">
      <pivotArea type="data" outline="0" fieldPosition="0">
        <references count="1">
          <reference field="4294967294" count="1" selected="0">
            <x v="1"/>
          </reference>
        </references>
      </pivotArea>
    </chartFormat>
    <chartFormat chart="1" format="4"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 chart="8" format="3" series="1">
      <pivotArea type="data" outline="0" fieldPosition="0">
        <references count="1">
          <reference field="4294967294" count="1" selected="0">
            <x v="1"/>
          </reference>
        </references>
      </pivotArea>
    </chartFormat>
    <chartFormat chart="16" format="2" series="1">
      <pivotArea type="data" outline="0" fieldPosition="0">
        <references count="1">
          <reference field="4294967294" count="1" selected="0">
            <x v="0"/>
          </reference>
        </references>
      </pivotArea>
    </chartFormat>
    <chartFormat chart="16" format="3" series="1">
      <pivotArea type="data" outline="0" fieldPosition="0">
        <references count="1">
          <reference field="4294967294" count="1" selected="0">
            <x v="1"/>
          </reference>
        </references>
      </pivotArea>
    </chartFormat>
    <chartFormat chart="17" format="4" series="1">
      <pivotArea type="data" outline="0" fieldPosition="0">
        <references count="1">
          <reference field="4294967294" count="1" selected="0">
            <x v="0"/>
          </reference>
        </references>
      </pivotArea>
    </chartFormat>
    <chartFormat chart="17" format="5" series="1">
      <pivotArea type="data" outline="0" fieldPosition="0">
        <references count="1">
          <reference field="4294967294" count="1" selected="0">
            <x v="1"/>
          </reference>
        </references>
      </pivotArea>
    </chartFormat>
    <chartFormat chart="18" format="4" series="1">
      <pivotArea type="data" outline="0" fieldPosition="0">
        <references count="1">
          <reference field="4294967294" count="1" selected="0">
            <x v="0"/>
          </reference>
        </references>
      </pivotArea>
    </chartFormat>
    <chartFormat chart="18" format="5" series="1">
      <pivotArea type="data" outline="0" fieldPosition="0">
        <references count="1">
          <reference field="4294967294" count="1" selected="0">
            <x v="1"/>
          </reference>
        </references>
      </pivotArea>
    </chartFormat>
  </chartFormats>
  <pivotTableStyleInfo name="Semester Summary" showRowHeaders="1" showColHeaders="1" showRowStripes="1" showColStripes="0" showLastColumn="1"/>
  <extLst>
    <ext xmlns:x14="http://schemas.microsoft.com/office/spreadsheetml/2009/9/main" uri="{962EF5D1-5CA2-4c93-8EF4-DBF5C05439D2}">
      <x14:pivotTableDefinition xmlns:xm="http://schemas.microsoft.com/office/excel/2006/main" altText="Semester Summary" altTextSummary="Calculates total credits and classes by semester." hideValuesRow="1"/>
    </ext>
  </extLst>
</pivotTableDefinition>
</file>

<file path=xl/tables/table1.xml><?xml version="1.0" encoding="utf-8"?>
<table xmlns="http://schemas.openxmlformats.org/spreadsheetml/2006/main" id="1" name="DegreeRequirements" displayName="DegreeRequirements" ref="C5:G10" totalsRowCount="1" headerRowDxfId="25" dataDxfId="24" totalsRowDxfId="23">
  <tableColumns count="5">
    <tableColumn id="1" name="CREDIT REQUIREMENTS" totalsRowLabel="TOTALS" dataDxfId="22" totalsRowDxfId="21"/>
    <tableColumn id="2" name="TOTAL" totalsRowFunction="sum" dataDxfId="20" totalsRowDxfId="19"/>
    <tableColumn id="3" name="EARNED" totalsRowFunction="sum" dataDxfId="18" totalsRowDxfId="17">
      <calculatedColumnFormula>IFERROR(SUMIFS(Courses[CREDITS],Courses[DEGREE REQUIREMENT],DegreeRequirements[[#This Row],[CREDIT REQUIREMENTS]],Courses[COMPLETED?],"=Yes"),"")</calculatedColumnFormula>
    </tableColumn>
    <tableColumn id="4" name="NEEDED" totalsRowFunction="sum" dataDxfId="16" totalsRowDxfId="15">
      <calculatedColumnFormula>IFERROR(DegreeRequirements[[#This Row],[TOTAL]]-DegreeRequirements[[#This Row],[EARNED]],"")</calculatedColumnFormula>
    </tableColumn>
    <tableColumn id="5" name="Column1" dataDxfId="14" totalsRowDxfId="13">
      <calculatedColumnFormula>DegreeRequirements[[#This Row],[NEEDED]]</calculatedColumnFormula>
    </tableColumn>
  </tableColumns>
  <tableStyleInfo name="Credit Requirements Summary" showFirstColumn="0" showLastColumn="0" showRowStripes="0" showColumnStripes="1"/>
  <extLst>
    <ext xmlns:x14="http://schemas.microsoft.com/office/spreadsheetml/2009/9/main" uri="{504A1905-F514-4f6f-8877-14C23A59335A}">
      <x14:table altText="Degree Requirements" altTextSummary="List of credit requirements, such as Academic Major, along with total credits, earned credits, and needed credits."/>
    </ext>
  </extLst>
</table>
</file>

<file path=xl/tables/table2.xml><?xml version="1.0" encoding="utf-8"?>
<table xmlns="http://schemas.openxmlformats.org/spreadsheetml/2006/main" id="2" name="Courses" displayName="Courses" ref="A16:H44" totalsRowShown="0" headerRowDxfId="12" dataDxfId="11">
  <autoFilter ref="A16:H44"/>
  <sortState ref="A17:H43">
    <sortCondition ref="F16:F43"/>
  </sortState>
  <tableColumns count="8">
    <tableColumn id="1" name="COURSE TITLE" dataDxfId="10"/>
    <tableColumn id="2" name="COURSE #" dataDxfId="9"/>
    <tableColumn id="3" name="DEGREE REQUIREMENT" dataDxfId="8"/>
    <tableColumn id="4" name="CREDITS" dataDxfId="7"/>
    <tableColumn id="6" name="COMPLETED?" dataDxfId="6"/>
    <tableColumn id="5" name="SEMESTER" dataDxfId="5"/>
    <tableColumn id="7" name=" " dataDxfId="4"/>
    <tableColumn id="8" name="  " dataDxfId="3"/>
  </tableColumns>
  <tableStyleInfo name="Course Listing"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usiness.gmu.edu/mba-programs/curriculum/program-of-study/"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R44"/>
  <sheetViews>
    <sheetView showGridLines="0" tabSelected="1" zoomScale="75" zoomScaleNormal="100" workbookViewId="0">
      <selection activeCell="K21" sqref="K21"/>
    </sheetView>
  </sheetViews>
  <sheetFormatPr defaultRowHeight="18" customHeight="1" x14ac:dyDescent="0.3"/>
  <cols>
    <col min="1" max="1" width="47.25" customWidth="1"/>
    <col min="2" max="2" width="17.5" customWidth="1"/>
    <col min="3" max="3" width="25.25" customWidth="1"/>
    <col min="4" max="4" width="16.25" customWidth="1"/>
    <col min="5" max="5" width="17.75" customWidth="1"/>
    <col min="6" max="6" width="16.25" customWidth="1"/>
    <col min="7" max="7" width="2.375" customWidth="1"/>
    <col min="8" max="8" width="2.5" customWidth="1"/>
    <col min="9" max="9" width="0.125" customWidth="1"/>
    <col min="10" max="10" width="15.875" customWidth="1"/>
    <col min="11" max="11" width="18.875" customWidth="1"/>
    <col min="12" max="12" width="16" customWidth="1"/>
    <col min="13" max="13" width="13.625" customWidth="1"/>
    <col min="15" max="15" width="13.125" customWidth="1"/>
  </cols>
  <sheetData>
    <row r="1" spans="1:18" ht="6.75" customHeight="1" x14ac:dyDescent="0.3">
      <c r="A1" s="19"/>
      <c r="B1" s="19"/>
      <c r="C1" s="19"/>
      <c r="D1" s="19"/>
      <c r="E1" s="19"/>
      <c r="F1" s="19"/>
      <c r="G1" s="20"/>
      <c r="H1" s="19"/>
      <c r="I1" s="20"/>
      <c r="J1" s="20"/>
    </row>
    <row r="2" spans="1:18" ht="57.95" customHeight="1" x14ac:dyDescent="0.3">
      <c r="A2" s="21" t="s">
        <v>68</v>
      </c>
      <c r="B2" s="22"/>
      <c r="C2" s="86" t="s">
        <v>81</v>
      </c>
      <c r="D2" s="87"/>
      <c r="E2" s="87"/>
      <c r="F2" s="23"/>
      <c r="G2" s="20"/>
      <c r="H2" s="19"/>
      <c r="I2" s="20"/>
      <c r="J2" s="20"/>
    </row>
    <row r="3" spans="1:18" ht="6.75" customHeight="1" x14ac:dyDescent="0.3">
      <c r="A3" s="19"/>
      <c r="B3" s="19"/>
      <c r="C3" s="19"/>
      <c r="D3" s="24"/>
      <c r="E3" s="19"/>
      <c r="F3" s="19"/>
      <c r="G3" s="20"/>
      <c r="H3" s="19"/>
      <c r="I3" s="20"/>
      <c r="J3" s="20"/>
    </row>
    <row r="4" spans="1:18" ht="9" customHeight="1" x14ac:dyDescent="0.3">
      <c r="A4" s="90"/>
      <c r="B4" s="90"/>
      <c r="C4" s="20"/>
      <c r="D4" s="20"/>
      <c r="E4" s="20"/>
      <c r="F4" s="20"/>
      <c r="G4" s="20"/>
      <c r="H4" s="20"/>
      <c r="I4" s="20"/>
      <c r="J4" s="20"/>
    </row>
    <row r="5" spans="1:18" ht="27" customHeight="1" x14ac:dyDescent="0.3">
      <c r="A5" s="28"/>
      <c r="B5" s="28"/>
      <c r="C5" s="29" t="s">
        <v>9</v>
      </c>
      <c r="D5" s="30" t="s">
        <v>10</v>
      </c>
      <c r="E5" s="30" t="s">
        <v>11</v>
      </c>
      <c r="F5" s="30" t="s">
        <v>12</v>
      </c>
      <c r="G5" s="31" t="s">
        <v>82</v>
      </c>
      <c r="H5" s="28"/>
      <c r="I5" s="20"/>
      <c r="J5" s="20"/>
      <c r="L5" s="44" t="s">
        <v>69</v>
      </c>
    </row>
    <row r="6" spans="1:18" ht="21" customHeight="1" x14ac:dyDescent="0.3">
      <c r="A6" s="28"/>
      <c r="B6" s="28"/>
      <c r="C6" s="28" t="s">
        <v>29</v>
      </c>
      <c r="D6" s="32">
        <v>30</v>
      </c>
      <c r="E6" s="32">
        <f>IFERROR(SUMIFS(Courses[CREDITS],Courses[DEGREE REQUIREMENT],DegreeRequirements[[#This Row],[CREDIT REQUIREMENTS]],Courses[COMPLETED?],"=Yes"),"")</f>
        <v>0</v>
      </c>
      <c r="F6" s="33">
        <f>IFERROR(DegreeRequirements[[#This Row],[TOTAL]]-DegreeRequirements[[#This Row],[EARNED]],"")</f>
        <v>30</v>
      </c>
      <c r="G6" s="28">
        <f>DegreeRequirements[[#This Row],[NEEDED]]</f>
        <v>30</v>
      </c>
      <c r="H6" s="28"/>
      <c r="I6" s="20"/>
      <c r="J6" s="20"/>
      <c r="L6" s="50" t="s">
        <v>70</v>
      </c>
    </row>
    <row r="7" spans="1:18" ht="21" customHeight="1" x14ac:dyDescent="0.3">
      <c r="A7" s="28"/>
      <c r="B7" s="28"/>
      <c r="C7" s="28" t="s">
        <v>2</v>
      </c>
      <c r="D7" s="32">
        <v>15</v>
      </c>
      <c r="E7" s="32">
        <f>IFERROR(SUMIFS(Courses[CREDITS],Courses[DEGREE REQUIREMENT],DegreeRequirements[[#This Row],[CREDIT REQUIREMENTS]],Courses[COMPLETED?],"=Yes"),"")</f>
        <v>0</v>
      </c>
      <c r="F7" s="33">
        <f>IFERROR(DegreeRequirements[[#This Row],[TOTAL]]-DegreeRequirements[[#This Row],[EARNED]],"")</f>
        <v>15</v>
      </c>
      <c r="G7" s="28">
        <f>DegreeRequirements[[#This Row],[NEEDED]]</f>
        <v>15</v>
      </c>
      <c r="H7" s="28"/>
      <c r="I7" s="20"/>
      <c r="J7" s="20"/>
    </row>
    <row r="8" spans="1:18" ht="21" customHeight="1" x14ac:dyDescent="0.3">
      <c r="A8" s="28"/>
      <c r="B8" s="28"/>
      <c r="C8" s="28" t="s">
        <v>32</v>
      </c>
      <c r="D8" s="32">
        <v>3</v>
      </c>
      <c r="E8" s="32">
        <f>IFERROR(SUMIFS(Courses[CREDITS],Courses[DEGREE REQUIREMENT],DegreeRequirements[[#This Row],[CREDIT REQUIREMENTS]],Courses[COMPLETED?],"=Yes"),"")</f>
        <v>0</v>
      </c>
      <c r="F8" s="33">
        <f>IFERROR(DegreeRequirements[[#This Row],[TOTAL]]-DegreeRequirements[[#This Row],[EARNED]],"")</f>
        <v>3</v>
      </c>
      <c r="G8" s="28">
        <f>DegreeRequirements[[#This Row],[NEEDED]]</f>
        <v>3</v>
      </c>
      <c r="H8" s="28"/>
      <c r="I8" s="20"/>
      <c r="J8" s="20"/>
      <c r="L8" s="44" t="s">
        <v>84</v>
      </c>
    </row>
    <row r="9" spans="1:18" ht="21" customHeight="1" x14ac:dyDescent="0.3">
      <c r="A9" s="28"/>
      <c r="B9" s="28"/>
      <c r="C9" s="28" t="s">
        <v>33</v>
      </c>
      <c r="D9" s="32" t="s">
        <v>1</v>
      </c>
      <c r="E9" s="33">
        <f>IFERROR(SUMIFS(Courses[CREDITS],Courses[DEGREE REQUIREMENT],DegreeRequirements[[#This Row],[CREDIT REQUIREMENTS]],Courses[COMPLETED?],"=Yes"),"")</f>
        <v>0</v>
      </c>
      <c r="F9" s="33" t="str">
        <f>IFERROR(DegreeRequirements[[#This Row],[TOTAL]]-DegreeRequirements[[#This Row],[EARNED]],"")</f>
        <v/>
      </c>
      <c r="G9" s="28" t="str">
        <f>DegreeRequirements[[#This Row],[NEEDED]]</f>
        <v/>
      </c>
      <c r="H9" s="28"/>
      <c r="I9" s="20"/>
      <c r="J9" s="20"/>
      <c r="L9" s="49" t="s">
        <v>91</v>
      </c>
      <c r="M9" s="49" t="s">
        <v>85</v>
      </c>
      <c r="N9" s="49"/>
      <c r="O9" s="49"/>
      <c r="Q9" s="49"/>
      <c r="R9" s="49"/>
    </row>
    <row r="10" spans="1:18" ht="21" customHeight="1" x14ac:dyDescent="0.3">
      <c r="A10" s="28"/>
      <c r="B10" s="28"/>
      <c r="C10" s="31" t="s">
        <v>13</v>
      </c>
      <c r="D10" s="32">
        <f>SUBTOTAL(109,DegreeRequirements[TOTAL])</f>
        <v>48</v>
      </c>
      <c r="E10" s="32">
        <f>SUBTOTAL(109,DegreeRequirements[EARNED])</f>
        <v>0</v>
      </c>
      <c r="F10" s="32">
        <f>SUBTOTAL(109,DegreeRequirements[NEEDED])</f>
        <v>48</v>
      </c>
      <c r="G10" s="28"/>
      <c r="H10" s="28"/>
      <c r="I10" s="20"/>
      <c r="J10" s="20"/>
      <c r="L10" s="49" t="s">
        <v>90</v>
      </c>
      <c r="M10" s="49" t="s">
        <v>86</v>
      </c>
      <c r="N10" s="49"/>
      <c r="O10" s="49"/>
      <c r="Q10" s="49"/>
      <c r="R10" s="49"/>
    </row>
    <row r="11" spans="1:18" ht="21" customHeight="1" x14ac:dyDescent="0.3">
      <c r="A11" s="34"/>
      <c r="B11" s="34"/>
      <c r="C11" s="28"/>
      <c r="D11" s="28"/>
      <c r="E11" s="28"/>
      <c r="F11" s="28"/>
      <c r="G11" s="28"/>
      <c r="H11" s="28"/>
      <c r="I11" s="20"/>
      <c r="J11" s="20"/>
      <c r="L11" s="49" t="s">
        <v>87</v>
      </c>
      <c r="M11" s="49" t="s">
        <v>86</v>
      </c>
      <c r="N11" s="49"/>
      <c r="O11" s="49"/>
      <c r="Q11" s="49"/>
      <c r="R11" s="49"/>
    </row>
    <row r="12" spans="1:18" ht="16.5" customHeight="1" x14ac:dyDescent="0.35">
      <c r="A12" s="35"/>
      <c r="B12" s="34"/>
      <c r="C12" s="36" t="s">
        <v>19</v>
      </c>
      <c r="D12" s="91">
        <f>CreditsEarned</f>
        <v>0</v>
      </c>
      <c r="E12" s="92"/>
      <c r="F12" s="88" t="str">
        <f>TEXT(DegreeRequirements[[#Totals],[EARNED]]/DegreeRequirements[[#Totals],[TOTAL]],"##%")&amp;" COMPLETED!"</f>
        <v>% COMPLETED!</v>
      </c>
      <c r="G12" s="89"/>
      <c r="H12" s="89"/>
      <c r="I12" s="20"/>
      <c r="J12" s="20"/>
      <c r="L12" s="49" t="s">
        <v>88</v>
      </c>
      <c r="M12" s="49" t="s">
        <v>86</v>
      </c>
      <c r="N12" s="49"/>
      <c r="O12" s="49"/>
      <c r="Q12" s="49"/>
      <c r="R12" s="49"/>
    </row>
    <row r="13" spans="1:18" ht="21" customHeight="1" x14ac:dyDescent="0.3">
      <c r="A13" s="35"/>
      <c r="B13" s="34"/>
      <c r="C13" s="28"/>
      <c r="D13" s="85" t="str">
        <f>IF(CreditsEarned&gt;=(CreditsNeeded)," Congratulations!",IF(CreditsEarned&gt;=(CreditsNeeded*0.75)," It won't be long now!",IF(CreditsEarned&gt;=(CreditsNeeded*0.5)," You've reached over 1/2 of your goal!",IF(CreditsEarned&gt;=(CreditsNeeded*0.25)," Keep up the good work!",""))))</f>
        <v/>
      </c>
      <c r="E13" s="85"/>
      <c r="F13" s="37"/>
      <c r="G13" s="28"/>
      <c r="H13" s="28"/>
      <c r="I13" s="20"/>
      <c r="J13" s="20"/>
      <c r="L13" s="49" t="s">
        <v>89</v>
      </c>
      <c r="M13" s="49" t="s">
        <v>86</v>
      </c>
      <c r="N13" s="49"/>
      <c r="O13" s="49"/>
      <c r="P13" s="49"/>
      <c r="Q13" s="49"/>
      <c r="R13" s="49"/>
    </row>
    <row r="14" spans="1:18" ht="9" customHeight="1" x14ac:dyDescent="0.3">
      <c r="A14" s="27"/>
      <c r="B14" s="26"/>
      <c r="C14" s="26"/>
      <c r="D14" s="26"/>
      <c r="E14" s="26"/>
      <c r="F14" s="26"/>
      <c r="G14" s="20"/>
      <c r="H14" s="20"/>
      <c r="I14" s="20"/>
      <c r="J14" s="20"/>
    </row>
    <row r="15" spans="1:18" ht="32.1" customHeight="1" x14ac:dyDescent="0.45">
      <c r="A15" s="21" t="s">
        <v>0</v>
      </c>
      <c r="B15" s="25"/>
      <c r="C15" s="25"/>
      <c r="D15" s="25"/>
      <c r="E15" s="19"/>
      <c r="F15" s="19"/>
      <c r="G15" s="20"/>
      <c r="H15" s="19"/>
      <c r="I15" s="20"/>
      <c r="J15" s="20"/>
      <c r="L15" s="44" t="s">
        <v>92</v>
      </c>
    </row>
    <row r="16" spans="1:18" ht="18" customHeight="1" x14ac:dyDescent="0.3">
      <c r="A16" s="4" t="s">
        <v>14</v>
      </c>
      <c r="B16" s="5" t="s">
        <v>22</v>
      </c>
      <c r="C16" s="5" t="s">
        <v>23</v>
      </c>
      <c r="D16" s="3" t="s">
        <v>15</v>
      </c>
      <c r="E16" s="3" t="s">
        <v>16</v>
      </c>
      <c r="F16" s="5" t="s">
        <v>17</v>
      </c>
      <c r="G16" s="6" t="s">
        <v>18</v>
      </c>
      <c r="H16" s="2" t="s">
        <v>21</v>
      </c>
      <c r="J16" s="12" t="s">
        <v>83</v>
      </c>
      <c r="L16" s="49" t="s">
        <v>93</v>
      </c>
    </row>
    <row r="17" spans="1:15" ht="18" customHeight="1" x14ac:dyDescent="0.25">
      <c r="A17" s="38" t="s">
        <v>40</v>
      </c>
      <c r="B17" s="39" t="s">
        <v>49</v>
      </c>
      <c r="C17" s="40" t="s">
        <v>29</v>
      </c>
      <c r="D17" s="41">
        <v>3</v>
      </c>
      <c r="E17" s="41" t="s">
        <v>43</v>
      </c>
      <c r="F17" s="39" t="s">
        <v>7</v>
      </c>
      <c r="G17" s="42"/>
      <c r="H17" s="42"/>
      <c r="I17" s="43"/>
      <c r="J17" s="47" t="s">
        <v>43</v>
      </c>
      <c r="L17" s="49" t="s">
        <v>94</v>
      </c>
      <c r="O17" s="49"/>
    </row>
    <row r="18" spans="1:15" ht="18" customHeight="1" x14ac:dyDescent="0.25">
      <c r="A18" s="72" t="s">
        <v>34</v>
      </c>
      <c r="B18" s="73" t="s">
        <v>52</v>
      </c>
      <c r="C18" s="74" t="s">
        <v>29</v>
      </c>
      <c r="D18" s="75">
        <v>3</v>
      </c>
      <c r="E18" s="75" t="s">
        <v>43</v>
      </c>
      <c r="F18" s="73" t="s">
        <v>3</v>
      </c>
      <c r="G18" s="76"/>
      <c r="H18" s="76"/>
      <c r="I18" s="77"/>
      <c r="J18" s="78" t="s">
        <v>43</v>
      </c>
      <c r="L18" s="49" t="s">
        <v>95</v>
      </c>
      <c r="O18" s="49"/>
    </row>
    <row r="19" spans="1:15" ht="18" customHeight="1" x14ac:dyDescent="0.25">
      <c r="A19" s="65" t="s">
        <v>36</v>
      </c>
      <c r="B19" s="66" t="s">
        <v>45</v>
      </c>
      <c r="C19" s="67" t="s">
        <v>29</v>
      </c>
      <c r="D19" s="68">
        <v>3</v>
      </c>
      <c r="E19" s="68" t="s">
        <v>43</v>
      </c>
      <c r="F19" s="66" t="s">
        <v>4</v>
      </c>
      <c r="G19" s="69"/>
      <c r="H19" s="69"/>
      <c r="I19" s="70"/>
      <c r="J19" s="71" t="s">
        <v>43</v>
      </c>
      <c r="L19" s="49" t="s">
        <v>96</v>
      </c>
      <c r="O19" s="49"/>
    </row>
    <row r="20" spans="1:15" ht="18" customHeight="1" x14ac:dyDescent="0.25">
      <c r="A20" s="65" t="s">
        <v>39</v>
      </c>
      <c r="B20" s="66" t="s">
        <v>48</v>
      </c>
      <c r="C20" s="67" t="s">
        <v>29</v>
      </c>
      <c r="D20" s="68">
        <v>3</v>
      </c>
      <c r="E20" s="68" t="s">
        <v>43</v>
      </c>
      <c r="F20" s="66" t="s">
        <v>4</v>
      </c>
      <c r="G20" s="69"/>
      <c r="H20" s="69"/>
      <c r="I20" s="70"/>
      <c r="J20" s="71" t="s">
        <v>43</v>
      </c>
      <c r="O20" s="49"/>
    </row>
    <row r="21" spans="1:15" ht="18" customHeight="1" x14ac:dyDescent="0.25">
      <c r="A21" s="58" t="s">
        <v>27</v>
      </c>
      <c r="B21" s="59" t="s">
        <v>28</v>
      </c>
      <c r="C21" s="60" t="s">
        <v>29</v>
      </c>
      <c r="D21" s="61">
        <v>3</v>
      </c>
      <c r="E21" s="61" t="s">
        <v>43</v>
      </c>
      <c r="F21" s="59" t="s">
        <v>5</v>
      </c>
      <c r="G21" s="62"/>
      <c r="H21" s="62"/>
      <c r="I21" s="63"/>
      <c r="J21" s="64" t="s">
        <v>43</v>
      </c>
      <c r="L21" s="44" t="s">
        <v>59</v>
      </c>
      <c r="O21" s="49"/>
    </row>
    <row r="22" spans="1:15" ht="18" customHeight="1" x14ac:dyDescent="0.25">
      <c r="A22" s="58" t="s">
        <v>30</v>
      </c>
      <c r="B22" s="59" t="s">
        <v>31</v>
      </c>
      <c r="C22" s="60" t="s">
        <v>29</v>
      </c>
      <c r="D22" s="61">
        <v>3</v>
      </c>
      <c r="E22" s="61" t="s">
        <v>43</v>
      </c>
      <c r="F22" s="59" t="s">
        <v>5</v>
      </c>
      <c r="G22" s="62"/>
      <c r="H22" s="62"/>
      <c r="I22" s="63"/>
      <c r="J22" s="64" t="s">
        <v>43</v>
      </c>
      <c r="L22" s="57" t="s">
        <v>7</v>
      </c>
      <c r="M22" s="57" t="s">
        <v>53</v>
      </c>
      <c r="N22" s="57" t="s">
        <v>97</v>
      </c>
      <c r="O22" s="57"/>
    </row>
    <row r="23" spans="1:15" ht="18" customHeight="1" x14ac:dyDescent="0.25">
      <c r="A23" s="38" t="s">
        <v>35</v>
      </c>
      <c r="B23" s="39" t="s">
        <v>44</v>
      </c>
      <c r="C23" s="40" t="s">
        <v>29</v>
      </c>
      <c r="D23" s="41">
        <v>3</v>
      </c>
      <c r="E23" s="41" t="s">
        <v>43</v>
      </c>
      <c r="F23" s="39" t="s">
        <v>6</v>
      </c>
      <c r="G23" s="42"/>
      <c r="H23" s="42"/>
      <c r="I23" s="43"/>
      <c r="J23" s="47" t="s">
        <v>43</v>
      </c>
      <c r="L23" s="57" t="s">
        <v>3</v>
      </c>
      <c r="M23" s="57" t="s">
        <v>56</v>
      </c>
      <c r="N23" s="57" t="s">
        <v>98</v>
      </c>
      <c r="O23" s="57"/>
    </row>
    <row r="24" spans="1:15" ht="18" customHeight="1" x14ac:dyDescent="0.25">
      <c r="A24" s="38" t="s">
        <v>38</v>
      </c>
      <c r="B24" s="39" t="s">
        <v>47</v>
      </c>
      <c r="C24" s="40" t="s">
        <v>29</v>
      </c>
      <c r="D24" s="41">
        <v>3</v>
      </c>
      <c r="E24" s="41" t="s">
        <v>43</v>
      </c>
      <c r="F24" s="39" t="s">
        <v>6</v>
      </c>
      <c r="G24" s="42"/>
      <c r="H24" s="42"/>
      <c r="I24" s="43"/>
      <c r="J24" s="47" t="s">
        <v>43</v>
      </c>
      <c r="L24" s="57" t="s">
        <v>4</v>
      </c>
      <c r="M24" s="57" t="s">
        <v>55</v>
      </c>
      <c r="N24" s="57" t="s">
        <v>99</v>
      </c>
      <c r="O24" s="57"/>
    </row>
    <row r="25" spans="1:15" ht="18" customHeight="1" x14ac:dyDescent="0.25">
      <c r="A25" s="79" t="s">
        <v>42</v>
      </c>
      <c r="B25" s="80" t="s">
        <v>51</v>
      </c>
      <c r="C25" s="81" t="s">
        <v>32</v>
      </c>
      <c r="D25" s="82">
        <v>3</v>
      </c>
      <c r="E25" s="82" t="s">
        <v>43</v>
      </c>
      <c r="F25" s="80" t="s">
        <v>62</v>
      </c>
      <c r="G25" s="83"/>
      <c r="H25" s="83"/>
      <c r="I25" s="77"/>
      <c r="J25" s="78" t="s">
        <v>43</v>
      </c>
      <c r="K25" s="49" t="s">
        <v>103</v>
      </c>
      <c r="L25" s="57" t="s">
        <v>5</v>
      </c>
      <c r="M25" s="57" t="s">
        <v>57</v>
      </c>
      <c r="N25" s="57" t="s">
        <v>100</v>
      </c>
      <c r="O25" s="57"/>
    </row>
    <row r="26" spans="1:15" ht="18" customHeight="1" x14ac:dyDescent="0.25">
      <c r="A26" s="65" t="s">
        <v>37</v>
      </c>
      <c r="B26" s="66" t="s">
        <v>46</v>
      </c>
      <c r="C26" s="67" t="s">
        <v>29</v>
      </c>
      <c r="D26" s="68">
        <v>3</v>
      </c>
      <c r="E26" s="68" t="s">
        <v>43</v>
      </c>
      <c r="F26" s="66" t="s">
        <v>63</v>
      </c>
      <c r="G26" s="69"/>
      <c r="H26" s="69"/>
      <c r="I26" s="70"/>
      <c r="J26" s="71" t="s">
        <v>43</v>
      </c>
      <c r="L26" s="57" t="s">
        <v>6</v>
      </c>
      <c r="M26" s="57" t="s">
        <v>61</v>
      </c>
      <c r="N26" s="57" t="s">
        <v>97</v>
      </c>
      <c r="O26" s="57"/>
    </row>
    <row r="27" spans="1:15" ht="18" customHeight="1" x14ac:dyDescent="0.25">
      <c r="A27" s="58" t="s">
        <v>41</v>
      </c>
      <c r="B27" s="59" t="s">
        <v>50</v>
      </c>
      <c r="C27" s="60" t="s">
        <v>29</v>
      </c>
      <c r="D27" s="61">
        <v>3</v>
      </c>
      <c r="E27" s="61" t="s">
        <v>43</v>
      </c>
      <c r="F27" s="59" t="s">
        <v>64</v>
      </c>
      <c r="G27" s="62"/>
      <c r="H27" s="62"/>
      <c r="I27" s="63"/>
      <c r="J27" s="64" t="s">
        <v>43</v>
      </c>
      <c r="L27" s="57" t="s">
        <v>62</v>
      </c>
      <c r="M27" s="57" t="s">
        <v>65</v>
      </c>
      <c r="N27" s="57" t="s">
        <v>98</v>
      </c>
      <c r="O27" s="57"/>
    </row>
    <row r="28" spans="1:15" ht="18" customHeight="1" x14ac:dyDescent="0.25">
      <c r="A28" s="38" t="s">
        <v>71</v>
      </c>
      <c r="B28" s="39" t="s">
        <v>72</v>
      </c>
      <c r="C28" s="40" t="s">
        <v>2</v>
      </c>
      <c r="D28" s="41">
        <v>3</v>
      </c>
      <c r="E28" s="41" t="s">
        <v>43</v>
      </c>
      <c r="F28" s="39" t="s">
        <v>66</v>
      </c>
      <c r="G28" s="45"/>
      <c r="H28" s="45"/>
      <c r="I28" s="46"/>
      <c r="J28" s="84" t="s">
        <v>78</v>
      </c>
      <c r="L28" s="57" t="s">
        <v>63</v>
      </c>
      <c r="M28" s="57" t="s">
        <v>58</v>
      </c>
      <c r="N28" s="57" t="s">
        <v>99</v>
      </c>
      <c r="O28" s="57"/>
    </row>
    <row r="29" spans="1:15" ht="18" customHeight="1" x14ac:dyDescent="0.25">
      <c r="A29" s="65" t="s">
        <v>73</v>
      </c>
      <c r="B29" s="66" t="s">
        <v>75</v>
      </c>
      <c r="C29" s="67" t="s">
        <v>2</v>
      </c>
      <c r="D29" s="68">
        <v>3</v>
      </c>
      <c r="E29" s="68" t="s">
        <v>43</v>
      </c>
      <c r="F29" s="66" t="s">
        <v>63</v>
      </c>
      <c r="G29" s="45"/>
      <c r="H29" s="45"/>
      <c r="I29" s="46"/>
      <c r="J29" s="84"/>
      <c r="L29" s="57" t="s">
        <v>64</v>
      </c>
      <c r="M29" s="57" t="s">
        <v>60</v>
      </c>
      <c r="N29" s="57" t="s">
        <v>100</v>
      </c>
      <c r="O29" s="57"/>
    </row>
    <row r="30" spans="1:15" ht="18" customHeight="1" x14ac:dyDescent="0.25">
      <c r="A30" s="65" t="s">
        <v>102</v>
      </c>
      <c r="B30" s="66" t="s">
        <v>101</v>
      </c>
      <c r="C30" s="67" t="s">
        <v>2</v>
      </c>
      <c r="D30" s="68">
        <v>3</v>
      </c>
      <c r="E30" s="68" t="s">
        <v>43</v>
      </c>
      <c r="F30" s="66" t="s">
        <v>63</v>
      </c>
      <c r="G30" s="45"/>
      <c r="H30" s="45"/>
      <c r="I30" s="46"/>
      <c r="J30" s="84"/>
      <c r="L30" s="57" t="s">
        <v>66</v>
      </c>
      <c r="M30" s="57" t="s">
        <v>67</v>
      </c>
      <c r="N30" s="57" t="s">
        <v>97</v>
      </c>
      <c r="O30" s="57"/>
    </row>
    <row r="31" spans="1:15" ht="18" customHeight="1" x14ac:dyDescent="0.25">
      <c r="A31" s="38" t="s">
        <v>80</v>
      </c>
      <c r="B31" s="39" t="s">
        <v>76</v>
      </c>
      <c r="C31" s="40" t="s">
        <v>2</v>
      </c>
      <c r="D31" s="41">
        <v>3</v>
      </c>
      <c r="E31" s="41" t="s">
        <v>43</v>
      </c>
      <c r="F31" s="39" t="s">
        <v>66</v>
      </c>
      <c r="G31" s="45"/>
      <c r="H31" s="45"/>
      <c r="I31" s="46"/>
      <c r="J31" s="48" t="s">
        <v>79</v>
      </c>
    </row>
    <row r="32" spans="1:15" ht="18" customHeight="1" x14ac:dyDescent="0.25">
      <c r="A32" s="38" t="s">
        <v>74</v>
      </c>
      <c r="B32" s="39" t="s">
        <v>77</v>
      </c>
      <c r="C32" s="40" t="s">
        <v>2</v>
      </c>
      <c r="D32" s="41">
        <v>3</v>
      </c>
      <c r="E32" s="41" t="s">
        <v>43</v>
      </c>
      <c r="F32" s="39" t="s">
        <v>66</v>
      </c>
      <c r="G32" s="45"/>
      <c r="H32" s="45"/>
      <c r="I32" s="46"/>
      <c r="J32" s="48" t="s">
        <v>79</v>
      </c>
    </row>
    <row r="33" spans="1:8" ht="18" customHeight="1" x14ac:dyDescent="0.25">
      <c r="A33" s="51"/>
      <c r="B33" s="52"/>
      <c r="C33" s="53"/>
      <c r="D33" s="54"/>
      <c r="E33" s="55"/>
      <c r="F33" s="56"/>
      <c r="G33" s="18"/>
      <c r="H33" s="18"/>
    </row>
    <row r="34" spans="1:8" ht="18" customHeight="1" x14ac:dyDescent="0.2">
      <c r="A34" s="14"/>
      <c r="B34" s="15"/>
      <c r="C34" s="16"/>
      <c r="D34" s="17"/>
      <c r="E34" s="17"/>
      <c r="F34" s="15"/>
      <c r="G34" s="18"/>
      <c r="H34" s="18"/>
    </row>
    <row r="35" spans="1:8" ht="18" customHeight="1" x14ac:dyDescent="0.2">
      <c r="A35" s="14"/>
      <c r="B35" s="15"/>
      <c r="C35" s="16"/>
      <c r="D35" s="17"/>
      <c r="E35" s="17"/>
      <c r="F35" s="15"/>
      <c r="G35" s="18"/>
      <c r="H35" s="18"/>
    </row>
    <row r="36" spans="1:8" ht="18" customHeight="1" x14ac:dyDescent="0.2">
      <c r="A36" s="14"/>
      <c r="B36" s="15"/>
      <c r="C36" s="16"/>
      <c r="D36" s="17"/>
      <c r="E36" s="17"/>
      <c r="F36" s="15"/>
      <c r="G36" s="18"/>
      <c r="H36" s="18"/>
    </row>
    <row r="37" spans="1:8" ht="18" customHeight="1" x14ac:dyDescent="0.2">
      <c r="A37" s="14"/>
      <c r="B37" s="15"/>
      <c r="C37" s="16"/>
      <c r="D37" s="17"/>
      <c r="E37" s="17"/>
      <c r="F37" s="15"/>
      <c r="G37" s="18"/>
      <c r="H37" s="18"/>
    </row>
    <row r="38" spans="1:8" ht="18" customHeight="1" x14ac:dyDescent="0.2">
      <c r="A38" s="14"/>
      <c r="B38" s="15"/>
      <c r="C38" s="16"/>
      <c r="D38" s="17"/>
      <c r="E38" s="17"/>
      <c r="F38" s="15"/>
      <c r="G38" s="18"/>
      <c r="H38" s="18"/>
    </row>
    <row r="39" spans="1:8" ht="18" customHeight="1" x14ac:dyDescent="0.2">
      <c r="A39" s="14"/>
      <c r="B39" s="15"/>
      <c r="C39" s="16"/>
      <c r="D39" s="17"/>
      <c r="E39" s="17"/>
      <c r="F39" s="15"/>
      <c r="G39" s="18"/>
      <c r="H39" s="18"/>
    </row>
    <row r="40" spans="1:8" ht="18" customHeight="1" x14ac:dyDescent="0.2">
      <c r="A40" s="14"/>
      <c r="B40" s="15"/>
      <c r="C40" s="16"/>
      <c r="D40" s="17"/>
      <c r="E40" s="17"/>
      <c r="F40" s="15"/>
      <c r="G40" s="18"/>
      <c r="H40" s="18"/>
    </row>
    <row r="41" spans="1:8" ht="18" customHeight="1" x14ac:dyDescent="0.2">
      <c r="A41" s="14"/>
      <c r="B41" s="15"/>
      <c r="C41" s="16"/>
      <c r="D41" s="17"/>
      <c r="E41" s="17"/>
      <c r="F41" s="15"/>
      <c r="G41" s="18"/>
      <c r="H41" s="18"/>
    </row>
    <row r="42" spans="1:8" ht="18" customHeight="1" x14ac:dyDescent="0.2">
      <c r="A42" s="14"/>
      <c r="B42" s="15"/>
      <c r="C42" s="16"/>
      <c r="D42" s="17"/>
      <c r="E42" s="17"/>
      <c r="F42" s="15"/>
      <c r="G42" s="18"/>
      <c r="H42" s="18"/>
    </row>
    <row r="43" spans="1:8" ht="18" customHeight="1" x14ac:dyDescent="0.2">
      <c r="A43" s="14"/>
      <c r="B43" s="15"/>
      <c r="C43" s="16"/>
      <c r="D43" s="17"/>
      <c r="E43" s="17"/>
      <c r="F43" s="15"/>
      <c r="G43" s="18"/>
      <c r="H43" s="18"/>
    </row>
    <row r="44" spans="1:8" ht="18" customHeight="1" x14ac:dyDescent="0.2">
      <c r="A44" s="14"/>
      <c r="B44" s="15"/>
      <c r="C44" s="16"/>
      <c r="D44" s="17"/>
      <c r="E44" s="17"/>
      <c r="F44" s="15"/>
      <c r="G44" s="18"/>
      <c r="H44" s="18"/>
    </row>
  </sheetData>
  <mergeCells count="6">
    <mergeCell ref="J28:J30"/>
    <mergeCell ref="D13:E13"/>
    <mergeCell ref="C2:E2"/>
    <mergeCell ref="F12:H12"/>
    <mergeCell ref="A4:B4"/>
    <mergeCell ref="D12:E12"/>
  </mergeCells>
  <conditionalFormatting sqref="D12">
    <cfRule type="dataBar" priority="2">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E6">
    <cfRule type="dataBar" priority="8">
      <dataBar>
        <cfvo type="num" val="0"/>
        <cfvo type="num" val="$D$6"/>
        <color theme="4"/>
      </dataBar>
      <extLst>
        <ext xmlns:x14="http://schemas.microsoft.com/office/spreadsheetml/2009/9/main" uri="{B025F937-C7B1-47D3-B67F-A62EFF666E3E}">
          <x14:id>{441F2552-7088-4550-9457-3B58280E2DBC}</x14:id>
        </ext>
      </extLst>
    </cfRule>
  </conditionalFormatting>
  <conditionalFormatting sqref="E7">
    <cfRule type="dataBar" priority="7">
      <dataBar>
        <cfvo type="num" val="0"/>
        <cfvo type="num" val="$D$7"/>
        <color theme="4"/>
      </dataBar>
      <extLst>
        <ext xmlns:x14="http://schemas.microsoft.com/office/spreadsheetml/2009/9/main" uri="{B025F937-C7B1-47D3-B67F-A62EFF666E3E}">
          <x14:id>{9593B8BC-3718-4747-9E78-F8B7C881F22C}</x14:id>
        </ext>
      </extLst>
    </cfRule>
  </conditionalFormatting>
  <conditionalFormatting sqref="E8">
    <cfRule type="dataBar" priority="6">
      <dataBar>
        <cfvo type="num" val="0"/>
        <cfvo type="num" val="$D$8"/>
        <color theme="4"/>
      </dataBar>
      <extLst>
        <ext xmlns:x14="http://schemas.microsoft.com/office/spreadsheetml/2009/9/main" uri="{B025F937-C7B1-47D3-B67F-A62EFF666E3E}">
          <x14:id>{5305A619-4F89-47F2-AD30-3062E725E2DF}</x14:id>
        </ext>
      </extLst>
    </cfRule>
  </conditionalFormatting>
  <conditionalFormatting sqref="E9">
    <cfRule type="dataBar" priority="5">
      <dataBar>
        <cfvo type="num" val="0"/>
        <cfvo type="num" val="$D$9"/>
        <color theme="4"/>
      </dataBar>
      <extLst>
        <ext xmlns:x14="http://schemas.microsoft.com/office/spreadsheetml/2009/9/main" uri="{B025F937-C7B1-47D3-B67F-A62EFF666E3E}">
          <x14:id>{85CD9A35-E870-4275-913B-838A4F09F192}</x14:id>
        </ext>
      </extLst>
    </cfRule>
  </conditionalFormatting>
  <dataValidations count="2">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C17:C44">
      <formula1>RequirementLookup</formula1>
    </dataValidation>
    <dataValidation type="list" errorStyle="information" allowBlank="1" showInputMessage="1" sqref="E17:E44">
      <formula1>"Yes,No"</formula1>
    </dataValidation>
  </dataValidations>
  <hyperlinks>
    <hyperlink ref="L6" r:id="rId1"/>
  </hyperlinks>
  <printOptions horizontalCentered="1"/>
  <pageMargins left="0.25" right="0.25" top="0.75" bottom="0.75" header="0.3" footer="0.3"/>
  <pageSetup scale="66" fitToHeight="0" orientation="portrait" r:id="rId2"/>
  <headerFooter differentFirst="1">
    <oddFooter>Page &amp;P of &amp;N</oddFooter>
  </headerFooter>
  <drawing r:id="rId3"/>
  <tableParts count="2">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D12</xm:sqref>
        </x14:conditionalFormatting>
        <x14:conditionalFormatting xmlns:xm="http://schemas.microsoft.com/office/excel/2006/main">
          <x14:cfRule type="dataBar" id="{441F2552-7088-4550-9457-3B58280E2DB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9593B8BC-3718-4747-9E78-F8B7C881F22C}">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5305A619-4F89-47F2-AD30-3062E725E2DF}">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dataBar" id="{85CD9A35-E870-4275-913B-838A4F09F192}">
            <x14:dataBar minLength="0" maxLength="100" gradient="0">
              <x14:cfvo type="num">
                <xm:f>0</xm:f>
              </x14:cfvo>
              <x14:cfvo type="num">
                <xm:f>$D$9</xm:f>
              </x14:cfvo>
              <x14:negativeFillColor rgb="FFFF0000"/>
              <x14:axisColor rgb="FF000000"/>
            </x14:dataBar>
          </x14:cfRule>
          <xm:sqref>E9</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G6:G9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autoPageBreaks="0" fitToPage="1"/>
  </sheetPr>
  <dimension ref="A1:C15"/>
  <sheetViews>
    <sheetView showGridLines="0" workbookViewId="0">
      <selection activeCell="E11" sqref="E11"/>
    </sheetView>
  </sheetViews>
  <sheetFormatPr defaultColWidth="9" defaultRowHeight="18" customHeight="1" x14ac:dyDescent="0.3"/>
  <cols>
    <col min="1" max="1" width="37.25" style="7" customWidth="1"/>
    <col min="2" max="2" width="28.25" style="7" customWidth="1"/>
    <col min="3" max="3" width="30.625" style="7" customWidth="1"/>
    <col min="4" max="4" width="12.25" style="7" customWidth="1"/>
    <col min="5" max="5" width="10.5" style="7" customWidth="1"/>
    <col min="6" max="6" width="11.375" style="7" customWidth="1"/>
    <col min="7" max="7" width="10.5" style="7" customWidth="1"/>
    <col min="8" max="16384" width="9" style="7"/>
  </cols>
  <sheetData>
    <row r="1" spans="1:3" ht="6.75" customHeight="1" x14ac:dyDescent="0.3">
      <c r="A1" s="1"/>
      <c r="B1" s="1"/>
      <c r="C1" s="1"/>
    </row>
    <row r="2" spans="1:3" ht="51" customHeight="1" x14ac:dyDescent="0.3">
      <c r="A2" s="8" t="s">
        <v>8</v>
      </c>
      <c r="B2" s="1"/>
      <c r="C2" s="9" t="s">
        <v>20</v>
      </c>
    </row>
    <row r="3" spans="1:3" ht="6.75" customHeight="1" x14ac:dyDescent="0.3">
      <c r="A3" s="1"/>
      <c r="B3" s="1"/>
      <c r="C3" s="1"/>
    </row>
    <row r="4" spans="1:3" ht="18" customHeight="1" x14ac:dyDescent="0.3">
      <c r="A4" s="7" t="s">
        <v>24</v>
      </c>
      <c r="B4" s="10" t="s">
        <v>26</v>
      </c>
      <c r="C4" s="10" t="s">
        <v>25</v>
      </c>
    </row>
    <row r="5" spans="1:3" ht="18" customHeight="1" x14ac:dyDescent="0.3">
      <c r="A5" s="13" t="s">
        <v>7</v>
      </c>
      <c r="B5" s="11">
        <v>3</v>
      </c>
      <c r="C5" s="11">
        <v>1</v>
      </c>
    </row>
    <row r="6" spans="1:3" ht="18" customHeight="1" x14ac:dyDescent="0.3">
      <c r="A6" s="13" t="s">
        <v>3</v>
      </c>
      <c r="B6" s="11">
        <v>3</v>
      </c>
      <c r="C6" s="11">
        <v>1</v>
      </c>
    </row>
    <row r="7" spans="1:3" ht="18" customHeight="1" x14ac:dyDescent="0.3">
      <c r="A7" s="13" t="s">
        <v>4</v>
      </c>
      <c r="B7" s="11">
        <v>6</v>
      </c>
      <c r="C7" s="11">
        <v>2</v>
      </c>
    </row>
    <row r="8" spans="1:3" ht="18" customHeight="1" x14ac:dyDescent="0.3">
      <c r="A8" s="13" t="s">
        <v>5</v>
      </c>
      <c r="B8" s="11">
        <v>6</v>
      </c>
      <c r="C8" s="11">
        <v>2</v>
      </c>
    </row>
    <row r="9" spans="1:3" ht="18" customHeight="1" x14ac:dyDescent="0.3">
      <c r="A9" s="13" t="s">
        <v>6</v>
      </c>
      <c r="B9" s="11">
        <v>6</v>
      </c>
      <c r="C9" s="11">
        <v>2</v>
      </c>
    </row>
    <row r="10" spans="1:3" ht="18" customHeight="1" x14ac:dyDescent="0.3">
      <c r="A10" s="13" t="s">
        <v>62</v>
      </c>
      <c r="B10" s="11">
        <v>3</v>
      </c>
      <c r="C10" s="11">
        <v>1</v>
      </c>
    </row>
    <row r="11" spans="1:3" ht="18" customHeight="1" x14ac:dyDescent="0.3">
      <c r="A11" s="13" t="s">
        <v>63</v>
      </c>
      <c r="B11" s="11">
        <v>6</v>
      </c>
      <c r="C11" s="11">
        <v>2</v>
      </c>
    </row>
    <row r="12" spans="1:3" ht="18" customHeight="1" x14ac:dyDescent="0.3">
      <c r="A12" s="13" t="s">
        <v>64</v>
      </c>
      <c r="B12" s="11">
        <v>3</v>
      </c>
      <c r="C12" s="11">
        <v>1</v>
      </c>
    </row>
    <row r="13" spans="1:3" ht="18" customHeight="1" x14ac:dyDescent="0.3">
      <c r="A13" s="13" t="s">
        <v>66</v>
      </c>
      <c r="B13" s="11">
        <v>9</v>
      </c>
      <c r="C13" s="11">
        <v>3</v>
      </c>
    </row>
    <row r="14" spans="1:3" ht="18" customHeight="1" x14ac:dyDescent="0.3">
      <c r="A14" s="13" t="s">
        <v>54</v>
      </c>
      <c r="B14" s="11"/>
      <c r="C14" s="11"/>
    </row>
    <row r="15" spans="1:3" ht="18" customHeight="1" x14ac:dyDescent="0.3">
      <c r="A15" s="13" t="s">
        <v>10</v>
      </c>
      <c r="B15" s="11">
        <v>45</v>
      </c>
      <c r="C15" s="11">
        <v>15</v>
      </c>
    </row>
  </sheetData>
  <printOptions horizontalCentered="1"/>
  <pageMargins left="0.7" right="0.7" top="0.75" bottom="0.75" header="0.3" footer="0.3"/>
  <pageSetup scale="86"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329870-9647-4925-B360-398BCCCEDF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College Credit Planner</vt:lpstr>
      <vt:lpstr>Semester Summary Data</vt:lpstr>
      <vt:lpstr>CreditsEarned</vt:lpstr>
      <vt:lpstr>CreditsNeeded</vt:lpstr>
      <vt:lpstr>CreditsRemaining</vt:lpstr>
      <vt:lpstr>'College Credit Planner'!Print_Titles</vt:lpstr>
      <vt:lpstr>RequirementLookup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credits tracker</dc:title>
  <dc:creator>Trung Hoang</dc:creator>
  <cp:keywords/>
  <cp:lastModifiedBy>Trung Hoang</cp:lastModifiedBy>
  <dcterms:created xsi:type="dcterms:W3CDTF">2015-01-30T21:43:45Z</dcterms:created>
  <dcterms:modified xsi:type="dcterms:W3CDTF">2015-05-04T05:20:27Z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TC028021029991</vt:lpwstr>
  </property>
</Properties>
</file>